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 tabRatio="599"/>
  </bookViews>
  <sheets>
    <sheet name="ЖЭХ ТО" sheetId="44" r:id="rId1"/>
    <sheet name="Электрики" sheetId="45" r:id="rId2"/>
    <sheet name="Лист1" sheetId="37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'ЖЭХ ТО'!$A$1:$F$606</definedName>
    <definedName name="_xlnm.Print_Area" localSheetId="1">Электрики!$A$1:$F$211</definedName>
  </definedNames>
  <calcPr calcId="124519"/>
</workbook>
</file>

<file path=xl/calcChain.xml><?xml version="1.0" encoding="utf-8"?>
<calcChain xmlns="http://schemas.openxmlformats.org/spreadsheetml/2006/main">
  <c r="F199" i="45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5"/>
  <c r="F164"/>
  <c r="F163"/>
  <c r="F162"/>
  <c r="F161"/>
  <c r="F160"/>
  <c r="F159"/>
  <c r="F158"/>
  <c r="F157"/>
  <c r="F156"/>
  <c r="F155"/>
  <c r="F154"/>
  <c r="F153"/>
  <c r="F151"/>
  <c r="F150"/>
  <c r="F149"/>
  <c r="F147"/>
  <c r="F146"/>
  <c r="F145"/>
  <c r="F144"/>
  <c r="F142"/>
  <c r="F141"/>
  <c r="F140"/>
  <c r="F139"/>
  <c r="F138"/>
  <c r="F137"/>
  <c r="F135"/>
  <c r="F134"/>
  <c r="F133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0"/>
  <c r="F109"/>
  <c r="F108"/>
  <c r="F106"/>
  <c r="F105"/>
  <c r="F104"/>
  <c r="F103"/>
  <c r="F101"/>
  <c r="F100"/>
  <c r="F99"/>
  <c r="F98"/>
  <c r="F97"/>
  <c r="F96"/>
  <c r="F95"/>
  <c r="F94"/>
  <c r="F93"/>
  <c r="F91"/>
  <c r="F90"/>
  <c r="F89"/>
  <c r="F88"/>
  <c r="F86"/>
  <c r="F85"/>
  <c r="F83"/>
  <c r="F82"/>
  <c r="F80"/>
  <c r="F78"/>
  <c r="F77"/>
  <c r="F76"/>
  <c r="F75"/>
  <c r="F73"/>
  <c r="F72"/>
  <c r="F71"/>
  <c r="F69"/>
  <c r="F68"/>
  <c r="F67"/>
  <c r="F65"/>
  <c r="F64"/>
  <c r="F63"/>
  <c r="F62"/>
  <c r="F61"/>
  <c r="F60"/>
  <c r="F59"/>
  <c r="F57"/>
  <c r="F56"/>
  <c r="F55"/>
  <c r="F53"/>
  <c r="F51"/>
  <c r="F49"/>
  <c r="F48"/>
  <c r="F47"/>
  <c r="F45"/>
  <c r="F43"/>
  <c r="F41"/>
  <c r="F39"/>
  <c r="F38"/>
  <c r="F36"/>
  <c r="F34"/>
  <c r="F33"/>
  <c r="F32"/>
  <c r="F31"/>
  <c r="F30"/>
  <c r="F29"/>
  <c r="F28"/>
  <c r="F26"/>
  <c r="F25"/>
  <c r="F24"/>
  <c r="F22"/>
  <c r="F20"/>
  <c r="F18"/>
  <c r="F16"/>
  <c r="F605" i="44"/>
  <c r="F604"/>
  <c r="F603"/>
  <c r="F602"/>
  <c r="F600"/>
  <c r="F599"/>
  <c r="F598"/>
  <c r="F597"/>
  <c r="F595"/>
  <c r="F594"/>
  <c r="F592"/>
  <c r="F591"/>
  <c r="F590"/>
  <c r="F589"/>
  <c r="F588"/>
  <c r="F587"/>
  <c r="F586"/>
  <c r="F584"/>
  <c r="F583"/>
  <c r="F582"/>
  <c r="F581"/>
  <c r="F580"/>
  <c r="F579"/>
  <c r="F578"/>
  <c r="F576"/>
  <c r="F575"/>
  <c r="F574"/>
  <c r="F573"/>
  <c r="F572"/>
  <c r="F571"/>
  <c r="F570"/>
  <c r="F569"/>
  <c r="F568"/>
  <c r="F567"/>
  <c r="F566"/>
  <c r="F565"/>
  <c r="F564"/>
  <c r="F563"/>
  <c r="F562"/>
  <c r="F561"/>
  <c r="F559"/>
  <c r="F558"/>
  <c r="F557"/>
  <c r="F556"/>
  <c r="F555"/>
  <c r="F553"/>
  <c r="F552"/>
  <c r="F551"/>
  <c r="F549"/>
  <c r="F548"/>
  <c r="F547"/>
  <c r="F546"/>
  <c r="F545"/>
  <c r="F544"/>
  <c r="F543"/>
  <c r="F542"/>
  <c r="F540"/>
  <c r="F539"/>
  <c r="F538"/>
  <c r="F537"/>
  <c r="F535"/>
  <c r="F534"/>
  <c r="F533"/>
  <c r="F532"/>
  <c r="F530"/>
  <c r="F529"/>
  <c r="F528"/>
  <c r="F527"/>
  <c r="F526"/>
  <c r="F524"/>
  <c r="F523"/>
  <c r="F522"/>
  <c r="F521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6"/>
  <c r="F485"/>
  <c r="F484"/>
  <c r="F482"/>
  <c r="F481"/>
  <c r="F480"/>
  <c r="F479"/>
  <c r="F478"/>
  <c r="F477"/>
  <c r="F476"/>
  <c r="F475"/>
  <c r="F474"/>
  <c r="F473"/>
  <c r="F471"/>
  <c r="F470"/>
  <c r="F469"/>
  <c r="F468"/>
  <c r="F467"/>
  <c r="F466"/>
  <c r="F465"/>
  <c r="F464"/>
  <c r="F463"/>
  <c r="F462"/>
  <c r="F461"/>
  <c r="F460"/>
  <c r="F458"/>
  <c r="F457"/>
  <c r="F456"/>
  <c r="F455"/>
  <c r="F453"/>
  <c r="F452"/>
  <c r="F451"/>
  <c r="F450"/>
  <c r="F448"/>
  <c r="F447"/>
  <c r="F446"/>
  <c r="F445"/>
  <c r="F444"/>
  <c r="F443"/>
  <c r="F441"/>
  <c r="F440"/>
  <c r="F438"/>
  <c r="F437"/>
  <c r="F435"/>
  <c r="F434"/>
  <c r="F433"/>
  <c r="F432"/>
  <c r="F430"/>
  <c r="F429"/>
  <c r="F428"/>
  <c r="F427"/>
  <c r="F426"/>
  <c r="F424"/>
  <c r="F423"/>
  <c r="F422"/>
  <c r="F420"/>
  <c r="F419"/>
  <c r="F418"/>
  <c r="F415"/>
  <c r="F414"/>
  <c r="F412"/>
  <c r="F411"/>
  <c r="F409"/>
  <c r="F408"/>
  <c r="F406"/>
  <c r="F405"/>
  <c r="F404"/>
  <c r="F402"/>
  <c r="F401"/>
  <c r="F400"/>
  <c r="F398"/>
  <c r="F397"/>
  <c r="F395"/>
  <c r="F394"/>
  <c r="F393"/>
  <c r="F391"/>
  <c r="F390"/>
  <c r="F389"/>
  <c r="F388"/>
  <c r="F387"/>
  <c r="F386"/>
  <c r="F385"/>
  <c r="F384"/>
  <c r="F383"/>
  <c r="F382"/>
  <c r="F381"/>
  <c r="F380"/>
  <c r="F379"/>
  <c r="F377"/>
  <c r="F376"/>
  <c r="F374"/>
  <c r="F373"/>
  <c r="F371"/>
  <c r="F370"/>
  <c r="F368"/>
  <c r="F367"/>
  <c r="F364"/>
  <c r="F363"/>
  <c r="F362"/>
  <c r="F360"/>
  <c r="F359"/>
  <c r="F358"/>
  <c r="F356"/>
  <c r="F355"/>
  <c r="F354"/>
  <c r="F352"/>
  <c r="F351"/>
  <c r="F350"/>
  <c r="F348"/>
  <c r="F347"/>
  <c r="F346"/>
  <c r="F344"/>
  <c r="F343"/>
  <c r="F342"/>
  <c r="F340"/>
  <c r="F339"/>
  <c r="F338"/>
  <c r="F337"/>
  <c r="F336"/>
  <c r="F335"/>
  <c r="F334"/>
  <c r="F333"/>
  <c r="F332"/>
  <c r="F330"/>
  <c r="F329"/>
  <c r="F328"/>
  <c r="F326"/>
  <c r="F325"/>
  <c r="F324"/>
  <c r="F323"/>
  <c r="F321"/>
  <c r="F320"/>
  <c r="F319"/>
  <c r="F317"/>
  <c r="F316"/>
  <c r="F315"/>
  <c r="F314"/>
  <c r="F313"/>
  <c r="F311"/>
  <c r="F310"/>
  <c r="F309"/>
  <c r="F307"/>
  <c r="F306"/>
  <c r="F305"/>
  <c r="F304"/>
  <c r="F303"/>
  <c r="F302"/>
  <c r="F300"/>
  <c r="F299"/>
  <c r="F298"/>
  <c r="F297"/>
  <c r="F295"/>
  <c r="F294"/>
  <c r="F293"/>
  <c r="F291"/>
  <c r="F290"/>
  <c r="F289"/>
  <c r="F287"/>
  <c r="F286"/>
  <c r="F285"/>
  <c r="F284"/>
  <c r="F282"/>
  <c r="F281"/>
  <c r="F280"/>
  <c r="F278"/>
  <c r="F277"/>
  <c r="F276"/>
  <c r="F274"/>
  <c r="F273"/>
  <c r="F272"/>
  <c r="F271"/>
  <c r="F270"/>
  <c r="F268"/>
  <c r="F267"/>
  <c r="F266"/>
  <c r="F265"/>
  <c r="F263"/>
  <c r="F262"/>
  <c r="F261"/>
  <c r="F259"/>
  <c r="F258"/>
  <c r="F257"/>
  <c r="F255"/>
  <c r="F254"/>
  <c r="F253"/>
  <c r="F251"/>
  <c r="F250"/>
  <c r="F249"/>
  <c r="F247"/>
  <c r="F246"/>
  <c r="F245"/>
  <c r="F244"/>
  <c r="F243"/>
  <c r="F242"/>
  <c r="F241"/>
  <c r="F240"/>
  <c r="F238"/>
  <c r="F237"/>
  <c r="F236"/>
  <c r="F235"/>
  <c r="F234"/>
  <c r="F233"/>
  <c r="F232"/>
  <c r="F230"/>
  <c r="F229"/>
  <c r="F227"/>
  <c r="F226"/>
  <c r="F224"/>
  <c r="F223"/>
  <c r="F221"/>
  <c r="F220"/>
  <c r="F219"/>
  <c r="F217"/>
  <c r="F216"/>
  <c r="F215"/>
  <c r="F213"/>
  <c r="F212"/>
  <c r="F211"/>
  <c r="F209"/>
  <c r="F208"/>
  <c r="F207"/>
  <c r="F206"/>
  <c r="F205"/>
  <c r="F204"/>
  <c r="F203"/>
  <c r="F201"/>
  <c r="F200"/>
  <c r="F199"/>
  <c r="F198"/>
  <c r="F197"/>
  <c r="F196"/>
  <c r="F195"/>
  <c r="F194"/>
  <c r="F192"/>
  <c r="F191"/>
  <c r="F189"/>
  <c r="F188"/>
  <c r="F186"/>
  <c r="F185"/>
  <c r="F184"/>
  <c r="F182"/>
  <c r="F181"/>
  <c r="F180"/>
  <c r="F179"/>
  <c r="F177"/>
  <c r="F176"/>
  <c r="F175"/>
  <c r="F173"/>
  <c r="F172"/>
  <c r="F171"/>
  <c r="F170"/>
  <c r="F169"/>
  <c r="F168"/>
  <c r="F167"/>
  <c r="F166"/>
  <c r="F165"/>
  <c r="F164"/>
  <c r="F162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8"/>
  <c r="F137"/>
  <c r="F136"/>
  <c r="F135"/>
  <c r="F134"/>
  <c r="F133"/>
  <c r="F132"/>
  <c r="F131"/>
  <c r="F130"/>
  <c r="F128"/>
  <c r="F125"/>
  <c r="F124"/>
  <c r="F123"/>
  <c r="F122"/>
  <c r="F121"/>
  <c r="F120"/>
  <c r="F119"/>
  <c r="F117"/>
  <c r="F115"/>
  <c r="F114"/>
  <c r="F113"/>
  <c r="F111"/>
  <c r="F109"/>
  <c r="F108"/>
  <c r="F107"/>
  <c r="F106"/>
  <c r="F105"/>
  <c r="F104"/>
  <c r="F103"/>
  <c r="F102"/>
  <c r="F101"/>
  <c r="F100"/>
  <c r="F99"/>
  <c r="F98"/>
  <c r="F97"/>
  <c r="F96"/>
  <c r="F95"/>
  <c r="F93"/>
  <c r="F91"/>
  <c r="F89"/>
  <c r="F88"/>
  <c r="F87"/>
  <c r="F86"/>
  <c r="F84"/>
  <c r="F82"/>
  <c r="F80"/>
  <c r="F79"/>
  <c r="F78"/>
  <c r="F77"/>
  <c r="F75"/>
  <c r="F73"/>
  <c r="F71"/>
  <c r="F69"/>
  <c r="F67"/>
  <c r="F66"/>
  <c r="F65"/>
  <c r="F64"/>
  <c r="F63"/>
  <c r="F62"/>
  <c r="F60"/>
  <c r="F59"/>
  <c r="F55"/>
  <c r="F54"/>
  <c r="F53"/>
  <c r="F52"/>
  <c r="F51"/>
  <c r="F49"/>
  <c r="F48"/>
  <c r="F46"/>
  <c r="F44"/>
  <c r="F43"/>
  <c r="F41"/>
  <c r="F40"/>
  <c r="F39"/>
  <c r="F38"/>
  <c r="F36"/>
  <c r="F35"/>
  <c r="F34"/>
  <c r="F33"/>
  <c r="F32"/>
  <c r="F31"/>
  <c r="F30"/>
  <c r="F28"/>
  <c r="F27"/>
  <c r="F25"/>
  <c r="F24"/>
  <c r="F23"/>
  <c r="F22"/>
  <c r="F21"/>
  <c r="F19"/>
  <c r="F17"/>
  <c r="F16"/>
  <c r="D6" i="37" l="1"/>
  <c r="D11"/>
  <c r="D15" l="1"/>
  <c r="D20" s="1"/>
  <c r="D12" l="1"/>
</calcChain>
</file>

<file path=xl/sharedStrings.xml><?xml version="1.0" encoding="utf-8"?>
<sst xmlns="http://schemas.openxmlformats.org/spreadsheetml/2006/main" count="2134" uniqueCount="1408">
  <si>
    <t>текущего ремонта</t>
  </si>
  <si>
    <t>капитального ремонта</t>
  </si>
  <si>
    <t>10-219</t>
  </si>
  <si>
    <t>Установка после поверки индивидуального счетчика воды, с:</t>
  </si>
  <si>
    <t>10-219.1</t>
  </si>
  <si>
    <t>10-219.2</t>
  </si>
  <si>
    <t>10-219.3</t>
  </si>
  <si>
    <t>замено штуцера и фильтра</t>
  </si>
  <si>
    <t>заменой штуцера и запорно-регулирующей арматуры</t>
  </si>
  <si>
    <t>заменой запорно-регулирующей арматуры</t>
  </si>
  <si>
    <t>10-220</t>
  </si>
  <si>
    <t>Опломбировка индивидуального счетчика воды</t>
  </si>
  <si>
    <t>10-221</t>
  </si>
  <si>
    <t>10-221.1</t>
  </si>
  <si>
    <t>10-221.2</t>
  </si>
  <si>
    <t>10-221.3</t>
  </si>
  <si>
    <t>Установка устройств магнитной водоподготовки (МВ), при диаметре трубы до:</t>
  </si>
  <si>
    <t>10-222</t>
  </si>
  <si>
    <t>Демонтаж устройств магнитной водоподготовки (МВ), при диаметре трубы до:</t>
  </si>
  <si>
    <t>10-222.1</t>
  </si>
  <si>
    <t>10-222.2</t>
  </si>
  <si>
    <t>10-222.3</t>
  </si>
  <si>
    <t>10-223</t>
  </si>
  <si>
    <t>Замена водозаборной колонки</t>
  </si>
  <si>
    <t>10-224</t>
  </si>
  <si>
    <t>10-225</t>
  </si>
  <si>
    <t>Осмотр водозаборной колонки</t>
  </si>
  <si>
    <t>Врезка трубопровода в действующую водопроводную сеть из полиэтиленовых труб, диаметром:</t>
  </si>
  <si>
    <t>10-225.1</t>
  </si>
  <si>
    <t>10-225.2</t>
  </si>
  <si>
    <t>10-225.3</t>
  </si>
  <si>
    <t>10-225.4</t>
  </si>
  <si>
    <t>10-225.5</t>
  </si>
  <si>
    <t>10-226</t>
  </si>
  <si>
    <t>10-227</t>
  </si>
  <si>
    <t>*Установка тумбы под мойку</t>
  </si>
  <si>
    <t>9 - 1</t>
  </si>
  <si>
    <t>9 - 2</t>
  </si>
  <si>
    <t>9 - 3</t>
  </si>
  <si>
    <t>9 - 4</t>
  </si>
  <si>
    <t>9 - 25</t>
  </si>
  <si>
    <t>9 - 26</t>
  </si>
  <si>
    <t>9 - 27</t>
  </si>
  <si>
    <t>9 - 28</t>
  </si>
  <si>
    <t>9 - 29</t>
  </si>
  <si>
    <t>9 - 30</t>
  </si>
  <si>
    <t>Смена отопительного прибора</t>
  </si>
  <si>
    <t>9 - 31</t>
  </si>
  <si>
    <t>менением газосварки, электросварки</t>
  </si>
  <si>
    <t>10-1</t>
  </si>
  <si>
    <t>10-2</t>
  </si>
  <si>
    <t>10-3</t>
  </si>
  <si>
    <t>10-4</t>
  </si>
  <si>
    <t>10-5</t>
  </si>
  <si>
    <t>10-6</t>
  </si>
  <si>
    <t>10-7</t>
  </si>
  <si>
    <t>10-8</t>
  </si>
  <si>
    <t>10-9</t>
  </si>
  <si>
    <t>метром 15 мм и более</t>
  </si>
  <si>
    <t>10-10</t>
  </si>
  <si>
    <t>10-11</t>
  </si>
  <si>
    <t>Смена пластмассовых канализационных труб</t>
  </si>
  <si>
    <t>10-12</t>
  </si>
  <si>
    <t>Смена вентилей на стояках водоснабжения</t>
  </si>
  <si>
    <t>вентиль</t>
  </si>
  <si>
    <t>10-13</t>
  </si>
  <si>
    <t>Ремонт вентиля</t>
  </si>
  <si>
    <t>10-14</t>
  </si>
  <si>
    <t>стояк</t>
  </si>
  <si>
    <t>10-15</t>
  </si>
  <si>
    <t>10-16</t>
  </si>
  <si>
    <t>10-17</t>
  </si>
  <si>
    <t>Слитие стояка холодной воды</t>
  </si>
  <si>
    <t>10-18</t>
  </si>
  <si>
    <t>Слитие стояка горячей воды</t>
  </si>
  <si>
    <t>10-19</t>
  </si>
  <si>
    <t>раструб</t>
  </si>
  <si>
    <t>10-20</t>
  </si>
  <si>
    <t>10-21</t>
  </si>
  <si>
    <t>10-22</t>
  </si>
  <si>
    <t>10-49</t>
  </si>
  <si>
    <t>10-50</t>
  </si>
  <si>
    <t>10-51</t>
  </si>
  <si>
    <t xml:space="preserve">Смена головки вентиля                                                    </t>
  </si>
  <si>
    <t xml:space="preserve">шт                         </t>
  </si>
  <si>
    <t>10-52</t>
  </si>
  <si>
    <t>10-53</t>
  </si>
  <si>
    <t>10-54</t>
  </si>
  <si>
    <t>*Смена сифона в ванной</t>
  </si>
  <si>
    <t>10-55</t>
  </si>
  <si>
    <t>10-56</t>
  </si>
  <si>
    <t>10-57</t>
  </si>
  <si>
    <t>*Замена душевой кабины и поддона</t>
  </si>
  <si>
    <t>10-58</t>
  </si>
  <si>
    <t>*Установка душевой кабины и поддона</t>
  </si>
  <si>
    <t>10-59</t>
  </si>
  <si>
    <t>10-60</t>
  </si>
  <si>
    <t>Замена смесителя с душевой сеткой</t>
  </si>
  <si>
    <t>10-61</t>
  </si>
  <si>
    <t>*Смена обвязки для ванны</t>
  </si>
  <si>
    <t>10-62</t>
  </si>
  <si>
    <t>10-63</t>
  </si>
  <si>
    <t>Смена шланга ПВХ для смесителя</t>
  </si>
  <si>
    <t>шланг</t>
  </si>
  <si>
    <t>10-64</t>
  </si>
  <si>
    <t>Присоединение частного трубопровода к существующей водоканализационной сети</t>
  </si>
  <si>
    <t>Смена головки смесителя</t>
  </si>
  <si>
    <t>10-65</t>
  </si>
  <si>
    <t>Укрепление унитаза</t>
  </si>
  <si>
    <t>10-66</t>
  </si>
  <si>
    <t>Смена трубы излива на смесителе</t>
  </si>
  <si>
    <t>10-67</t>
  </si>
  <si>
    <t>Ремонт смесителя</t>
  </si>
  <si>
    <t>10-68</t>
  </si>
  <si>
    <t>фильтр</t>
  </si>
  <si>
    <t>10-69</t>
  </si>
  <si>
    <t>фильрт</t>
  </si>
  <si>
    <t>10-70</t>
  </si>
  <si>
    <t>Установка заглушек</t>
  </si>
  <si>
    <t>10-71</t>
  </si>
  <si>
    <t>10-72</t>
  </si>
  <si>
    <t>10-73</t>
  </si>
  <si>
    <t>Смена сальниково кольца смесителя</t>
  </si>
  <si>
    <t>10-74</t>
  </si>
  <si>
    <t>Смена  унитаза типа "Компакт"</t>
  </si>
  <si>
    <t>10-75</t>
  </si>
  <si>
    <t>стык</t>
  </si>
  <si>
    <t>10-76</t>
  </si>
  <si>
    <t>10-77</t>
  </si>
  <si>
    <t>10-78</t>
  </si>
  <si>
    <t>10-79</t>
  </si>
  <si>
    <t>10-80</t>
  </si>
  <si>
    <t>10-81</t>
  </si>
  <si>
    <t>10-82</t>
  </si>
  <si>
    <t>Установка биде</t>
  </si>
  <si>
    <t>10-83</t>
  </si>
  <si>
    <t>Смена биде</t>
  </si>
  <si>
    <t>10-84</t>
  </si>
  <si>
    <t>Смена выпуска ванны</t>
  </si>
  <si>
    <t>выпуск</t>
  </si>
  <si>
    <t>10-85</t>
  </si>
  <si>
    <t>Смена полотенцесушителя</t>
  </si>
  <si>
    <t>10-86</t>
  </si>
  <si>
    <t>Установка пьедистала под умывальник</t>
  </si>
  <si>
    <t>пьедистал</t>
  </si>
  <si>
    <t>10-87</t>
  </si>
  <si>
    <t>10-88</t>
  </si>
  <si>
    <t>10-89</t>
  </si>
  <si>
    <t>Прочистка засора сифона и выпуска</t>
  </si>
  <si>
    <t>10-90</t>
  </si>
  <si>
    <t>10-91</t>
  </si>
  <si>
    <t>10-92</t>
  </si>
  <si>
    <t xml:space="preserve"> </t>
  </si>
  <si>
    <t>Ремонт смывного бочка с регулировкой на месте, со сменой</t>
  </si>
  <si>
    <t>Регулировка смывного бочка без ремонта</t>
  </si>
  <si>
    <t>Снятие смывного бочка</t>
  </si>
  <si>
    <t>10-166.7</t>
  </si>
  <si>
    <t>10-166.8</t>
  </si>
  <si>
    <t>10-166.9</t>
  </si>
  <si>
    <t>крестовина</t>
  </si>
  <si>
    <t>10-167</t>
  </si>
  <si>
    <t>Обследование технического состоянияприборов учета воды</t>
  </si>
  <si>
    <t>10-168</t>
  </si>
  <si>
    <t>Замена прибора учета воды диаметром 15 мм для проверки ЦСМ</t>
  </si>
  <si>
    <t>10-169</t>
  </si>
  <si>
    <t>Приемка прибора учета воды, диаметром:</t>
  </si>
  <si>
    <t>10-169.1</t>
  </si>
  <si>
    <t>10-169.2</t>
  </si>
  <si>
    <t>10-169.3</t>
  </si>
  <si>
    <t>20-40 мм</t>
  </si>
  <si>
    <t>50-80 мм</t>
  </si>
  <si>
    <t>100-150 мм</t>
  </si>
  <si>
    <t>10-170</t>
  </si>
  <si>
    <t>Установка водомера диаметром до 50 мм</t>
  </si>
  <si>
    <t>Прокладка стальных трубопроводов диаметром до 50 мм</t>
  </si>
  <si>
    <t xml:space="preserve">Установка радиаторов до 7 секций в группе с установкой </t>
  </si>
  <si>
    <t>кронштейнов</t>
  </si>
  <si>
    <t>Установка радиаторов свыше 7 секций в группе с установ-</t>
  </si>
  <si>
    <t>кой кронштейнов</t>
  </si>
  <si>
    <t>Смена сгонов у трубопроводов диаметром до 25 мм</t>
  </si>
  <si>
    <t>Смена сгонов у трубопроводов диаметром от 25мм до 40мм</t>
  </si>
  <si>
    <t>Смена отдельных участков трубопроводов диаметром от 25мм</t>
  </si>
  <si>
    <t>до 40 мм</t>
  </si>
  <si>
    <t>Смена отдельных участков трубопроводов диаметром 50мм</t>
  </si>
  <si>
    <t>Смена кранов двойной регулировки диаметром 20 мм, про-</t>
  </si>
  <si>
    <t>Ремонт (ревизия и притирка) кранов пробкового типа</t>
  </si>
  <si>
    <t>Ремонт (ревизия и притирка) кранов вентильного типа</t>
  </si>
  <si>
    <t>кран, м</t>
  </si>
  <si>
    <t xml:space="preserve">Перегрупировка секций старого радиатора (до 7 секций) или </t>
  </si>
  <si>
    <t>замена его средних секций</t>
  </si>
  <si>
    <t>Прочистка и промывка радиаторов на месте свыше 7 сек-</t>
  </si>
  <si>
    <t>ций в группе</t>
  </si>
  <si>
    <t>Отсоединение и  снятие с места радиатора свыше 7 секций</t>
  </si>
  <si>
    <t xml:space="preserve"> в группе</t>
  </si>
  <si>
    <t>Разборка стальных трубопроводов диаметром до 32 мм</t>
  </si>
  <si>
    <t xml:space="preserve">Разборка стальных трубопроводов диаметром до 50 мм при </t>
  </si>
  <si>
    <t>помощи сварки</t>
  </si>
  <si>
    <t xml:space="preserve">Разборка стальных трубопроводов диаметром до 50 мм </t>
  </si>
  <si>
    <t>Установка микровоздушников на отопительных приборах</t>
  </si>
  <si>
    <t>Замена микровоздушников на отопительных приборах</t>
  </si>
  <si>
    <t>Смена участков трубопроводов центрального отопления,</t>
  </si>
  <si>
    <t xml:space="preserve"> холодного и горячего водоснабжения различной длины (от</t>
  </si>
  <si>
    <t xml:space="preserve"> 0,5 метра до 10 метров) при образовании в них течи с при-</t>
  </si>
  <si>
    <t>Смена участков водопроводных труб диаметром до 15 мм</t>
  </si>
  <si>
    <t>Смена участков водопроводных труб диаметром до 20 мм</t>
  </si>
  <si>
    <t>Смена участков водопроводных труб диаметром до 25 мм</t>
  </si>
  <si>
    <t>Смена участков водопроводных труб диаметром до 32 мм</t>
  </si>
  <si>
    <t>Смена участков водопроводных труб диаметром до 50 мм</t>
  </si>
  <si>
    <t>Смена участков водопроводных труб диаметром свыше</t>
  </si>
  <si>
    <t>50 мм до 100 мм, м</t>
  </si>
  <si>
    <t>Монтаж трубопроводов водоснабжения из медных труб диа-</t>
  </si>
  <si>
    <t>Монтаж трубопроводов водоснабжения из металлопласти-</t>
  </si>
  <si>
    <t xml:space="preserve">ковых труб диаметром 15 мм и более </t>
  </si>
  <si>
    <t>Демонтаж трубопроводов водоснабжения из медных труб</t>
  </si>
  <si>
    <t>11-43</t>
  </si>
  <si>
    <t>11-44</t>
  </si>
  <si>
    <t>11-45</t>
  </si>
  <si>
    <t>Прокладка провода электроснабжения с пробивкой борозд в кирпичных стенах</t>
  </si>
  <si>
    <t>Прокладка провода электроснабжения с пробивкой борозд в бетонных стенах</t>
  </si>
  <si>
    <t>Прокладка провода электроснабжения без пробивки борозд</t>
  </si>
  <si>
    <t>11-46</t>
  </si>
  <si>
    <t>Ремонт светильников с люминесцентными лампами</t>
  </si>
  <si>
    <t>11-46.1</t>
  </si>
  <si>
    <t>1-ламповых</t>
  </si>
  <si>
    <t>11-46.2</t>
  </si>
  <si>
    <t>2-ламповых:</t>
  </si>
  <si>
    <t>11-46.2.1</t>
  </si>
  <si>
    <t>одной лампы</t>
  </si>
  <si>
    <t>11-46.2.2</t>
  </si>
  <si>
    <t>двух ламп</t>
  </si>
  <si>
    <t>11-46.3</t>
  </si>
  <si>
    <t>4-ламповых:</t>
  </si>
  <si>
    <t>11-46.3.1</t>
  </si>
  <si>
    <t>11-46.3.2</t>
  </si>
  <si>
    <t xml:space="preserve"> каждой последующей</t>
  </si>
  <si>
    <t>11-46.4</t>
  </si>
  <si>
    <t>6-ламповых:</t>
  </si>
  <si>
    <t>11-46.4.1</t>
  </si>
  <si>
    <t>11-46.4.2</t>
  </si>
  <si>
    <t>11-47</t>
  </si>
  <si>
    <t>11-48</t>
  </si>
  <si>
    <t>11-49</t>
  </si>
  <si>
    <t>Установка коробки распределительной при открытой проводке</t>
  </si>
  <si>
    <t>Установка коробки распределительной при скрытой проводке</t>
  </si>
  <si>
    <t>Установка и подключение контура заземления в частных домах</t>
  </si>
  <si>
    <t>11-49.1</t>
  </si>
  <si>
    <t>11-49.2</t>
  </si>
  <si>
    <t>по бетонной крепи</t>
  </si>
  <si>
    <t>по установленным конструкциям</t>
  </si>
  <si>
    <t>11-50</t>
  </si>
  <si>
    <t>11-51</t>
  </si>
  <si>
    <t>11-52</t>
  </si>
  <si>
    <t>11-53</t>
  </si>
  <si>
    <t>11-54</t>
  </si>
  <si>
    <t>11-55</t>
  </si>
  <si>
    <t>11-56</t>
  </si>
  <si>
    <t>Демонтаж шнура на роликах</t>
  </si>
  <si>
    <t>Демонтаж провода сечением 16 мм2 на крюках (якорях) с изоляторами</t>
  </si>
  <si>
    <t>Ремонт групповых щитков на лестничной клетке без ремонта автоматов</t>
  </si>
  <si>
    <t>Укрепление розетки</t>
  </si>
  <si>
    <t>Смена провода при открытой электропроводке</t>
  </si>
  <si>
    <t>Ремонт электрического звонка</t>
  </si>
  <si>
    <t>Замена автоматических выключателей (предохранителей)</t>
  </si>
  <si>
    <t>11-57</t>
  </si>
  <si>
    <t>Смена светильников с люминисцентными лампами</t>
  </si>
  <si>
    <t>11-57.1</t>
  </si>
  <si>
    <t>11-57.2</t>
  </si>
  <si>
    <t>до 4 ламп</t>
  </si>
  <si>
    <t>до 10 ламп</t>
  </si>
  <si>
    <t>светильник</t>
  </si>
  <si>
    <t>11-58</t>
  </si>
  <si>
    <t>11-59</t>
  </si>
  <si>
    <t>Смена светильников с лампами накаливания с креплением к потолку на шурупах</t>
  </si>
  <si>
    <t>Снятие светильников с лампами накаливания</t>
  </si>
  <si>
    <t>11-60</t>
  </si>
  <si>
    <t>Установка энергосберегающих светильников с лампами накаливания и модулем управления освещением</t>
  </si>
  <si>
    <t>11-60.1</t>
  </si>
  <si>
    <t>11-60.2</t>
  </si>
  <si>
    <t>Установка и подсоединение к электросетям э/водонагревателя</t>
  </si>
  <si>
    <t>в бетонах</t>
  </si>
  <si>
    <t>в металле, пластике</t>
  </si>
  <si>
    <t>11-61</t>
  </si>
  <si>
    <t>Замена ранее установленных светильников на энергосберегающие светильники с лампами накаливания и модулем управления освещением</t>
  </si>
  <si>
    <t>11-62</t>
  </si>
  <si>
    <t>Установка модуля управления освещением на светильник с лампой накаливания</t>
  </si>
  <si>
    <t>11-62.1</t>
  </si>
  <si>
    <t>при креплении модуля к светильнику</t>
  </si>
  <si>
    <t>при креплении модуля к стене</t>
  </si>
  <si>
    <t>11-62.2</t>
  </si>
  <si>
    <t>11-63</t>
  </si>
  <si>
    <t>Замена модуля управления освещением</t>
  </si>
  <si>
    <t>11-64</t>
  </si>
  <si>
    <t>Замена чугунной конфорки электроплиты</t>
  </si>
  <si>
    <t>конфорка</t>
  </si>
  <si>
    <t>11-65</t>
  </si>
  <si>
    <t>11-66</t>
  </si>
  <si>
    <t>11-67</t>
  </si>
  <si>
    <t>11-68</t>
  </si>
  <si>
    <t>11-69</t>
  </si>
  <si>
    <t>11-70</t>
  </si>
  <si>
    <t>11-71</t>
  </si>
  <si>
    <t>11-72</t>
  </si>
  <si>
    <t>11-73</t>
  </si>
  <si>
    <t>11-74</t>
  </si>
  <si>
    <t xml:space="preserve">Замена ТЭН жарочного шкафа электроплиты </t>
  </si>
  <si>
    <t>стекло</t>
  </si>
  <si>
    <t>ТЭН</t>
  </si>
  <si>
    <t>Замена терморегулятора жарочного шкафа электроплиты</t>
  </si>
  <si>
    <t>терморег</t>
  </si>
  <si>
    <t>Замена переключателя мощности электроплиты</t>
  </si>
  <si>
    <t>переключатель</t>
  </si>
  <si>
    <t>Замена стекла жарочного шкафа электроплиты</t>
  </si>
  <si>
    <t>Замена вилки штемпсельного разъема электроплиты</t>
  </si>
  <si>
    <t>разъем</t>
  </si>
  <si>
    <t>Замена розетки 5А электроплиты</t>
  </si>
  <si>
    <t>Замена ручки дверки жарочного шкафа электроплиты</t>
  </si>
  <si>
    <t>ручка</t>
  </si>
  <si>
    <t>Замена сигнальной арматуры электроплиты</t>
  </si>
  <si>
    <t>арматура</t>
  </si>
  <si>
    <t>11-75</t>
  </si>
  <si>
    <t>Замена ручки переключателя электроплиты</t>
  </si>
  <si>
    <t>Замена пружины, пластмассовых зажимов, фиксаторов ручки переключателя электроплиты</t>
  </si>
  <si>
    <t>Проверка технического состояния электроплиты</t>
  </si>
  <si>
    <t>эл/плита</t>
  </si>
  <si>
    <t>10-99</t>
  </si>
  <si>
    <t>10-99.1</t>
  </si>
  <si>
    <t>10-99.2</t>
  </si>
  <si>
    <t>10-99.3</t>
  </si>
  <si>
    <t>Прокладка трубопроводов из чугунных канализационных труб, диаметром:</t>
  </si>
  <si>
    <t>50 мм</t>
  </si>
  <si>
    <t>100 мм</t>
  </si>
  <si>
    <t>150 мм</t>
  </si>
  <si>
    <t>10-100</t>
  </si>
  <si>
    <t>Прокладка трубопроводов из стальных труб, диаметром:</t>
  </si>
  <si>
    <t>10-100.1</t>
  </si>
  <si>
    <t>10-100.2</t>
  </si>
  <si>
    <t>10-101</t>
  </si>
  <si>
    <t>Прокладка трубопроводов из керамических канализационных труб, диаметром:</t>
  </si>
  <si>
    <t>10-101.1</t>
  </si>
  <si>
    <t>10-101.2</t>
  </si>
  <si>
    <t>200 мм</t>
  </si>
  <si>
    <t>10-102</t>
  </si>
  <si>
    <t>Прокладка трубопроводов из полиэтиленовых труб, выпускаемых в бутах, диаметром до:</t>
  </si>
  <si>
    <t>10-102.1</t>
  </si>
  <si>
    <t>10-102.2</t>
  </si>
  <si>
    <t>10-102.3</t>
  </si>
  <si>
    <t>10-102.4</t>
  </si>
  <si>
    <t>10-102.5</t>
  </si>
  <si>
    <t>10-102.6</t>
  </si>
  <si>
    <t>10-102.7</t>
  </si>
  <si>
    <t>10-102.8</t>
  </si>
  <si>
    <t>25 мм</t>
  </si>
  <si>
    <t>32 мм</t>
  </si>
  <si>
    <t>40 мм</t>
  </si>
  <si>
    <t>63 мм</t>
  </si>
  <si>
    <t>90 мм</t>
  </si>
  <si>
    <t>110 мм</t>
  </si>
  <si>
    <t>160 мм</t>
  </si>
  <si>
    <t>10-103</t>
  </si>
  <si>
    <t>Прокладка трубопроводов из полиэтиленовых труб, выпускаемых в отрезках, диаметром до:</t>
  </si>
  <si>
    <t>10-103.1</t>
  </si>
  <si>
    <t>10-103.2</t>
  </si>
  <si>
    <t>10-103.3</t>
  </si>
  <si>
    <t>10-103.4</t>
  </si>
  <si>
    <t>10-103.5</t>
  </si>
  <si>
    <t>10-103.6</t>
  </si>
  <si>
    <t>225 мм</t>
  </si>
  <si>
    <t>10-104</t>
  </si>
  <si>
    <t>Сварка полиэтиленовых труб</t>
  </si>
  <si>
    <t>10-105</t>
  </si>
  <si>
    <t>10-105.1</t>
  </si>
  <si>
    <t>10-105.2</t>
  </si>
  <si>
    <t>10-105.3</t>
  </si>
  <si>
    <t>Прокладка трубопроводов канализации из асбестоцементных труб, диаметром:</t>
  </si>
  <si>
    <t>10-106</t>
  </si>
  <si>
    <t>Прокладка трубопроводов из полихлоридвиниловых канализационных труб, диаметром:</t>
  </si>
  <si>
    <t>10-106.1</t>
  </si>
  <si>
    <t>10-106.2</t>
  </si>
  <si>
    <t>10-107</t>
  </si>
  <si>
    <t>врезка</t>
  </si>
  <si>
    <t>10-108</t>
  </si>
  <si>
    <t>10-108.1</t>
  </si>
  <si>
    <t>10-108.2</t>
  </si>
  <si>
    <t>10-108.3</t>
  </si>
  <si>
    <t>Разборка трубопровода из чугунных канализационных труб, диаметром:</t>
  </si>
  <si>
    <t>10-109</t>
  </si>
  <si>
    <t>Разборка трубопровода из керамических канализационных труб, диаметром:</t>
  </si>
  <si>
    <t>10-109.1</t>
  </si>
  <si>
    <t>10-109.2</t>
  </si>
  <si>
    <t>10-110</t>
  </si>
  <si>
    <t>Разборка трубопровода из асбестоцементных канализационных труб, диаметром:</t>
  </si>
  <si>
    <t>10-110.1</t>
  </si>
  <si>
    <t>10-110.2</t>
  </si>
  <si>
    <t>10-111</t>
  </si>
  <si>
    <t>Разборка трубопровода из асбестоцементных водопроводных труб, диаметром:</t>
  </si>
  <si>
    <t>10-111.1</t>
  </si>
  <si>
    <t>10-111.2</t>
  </si>
  <si>
    <t>10-112</t>
  </si>
  <si>
    <t>Отключение водопроводной магистрали, диаметром</t>
  </si>
  <si>
    <t>10-112.1</t>
  </si>
  <si>
    <t>10-112.2</t>
  </si>
  <si>
    <t>10-112.3</t>
  </si>
  <si>
    <t>10-112.4</t>
  </si>
  <si>
    <t>10-112.5</t>
  </si>
  <si>
    <t>10-112.6</t>
  </si>
  <si>
    <t>10-112.7</t>
  </si>
  <si>
    <t>300 мм</t>
  </si>
  <si>
    <t>400 мм</t>
  </si>
  <si>
    <t>500 мм</t>
  </si>
  <si>
    <t>км трубопр.</t>
  </si>
  <si>
    <t>10-113</t>
  </si>
  <si>
    <t>Включение водопроводной магистрали, диаметром</t>
  </si>
  <si>
    <t>10-113.1</t>
  </si>
  <si>
    <t>10-113.2</t>
  </si>
  <si>
    <t>10-113.3</t>
  </si>
  <si>
    <t>10-113.4</t>
  </si>
  <si>
    <t>10-113.5</t>
  </si>
  <si>
    <t>10-113.6</t>
  </si>
  <si>
    <t>10-113.7</t>
  </si>
  <si>
    <t>10-114</t>
  </si>
  <si>
    <t>Отключение домового ввода</t>
  </si>
  <si>
    <t>ввод</t>
  </si>
  <si>
    <t>10-115</t>
  </si>
  <si>
    <t>Установка задвижки чугунной водопроводной, диаметром:</t>
  </si>
  <si>
    <t>10-115.1</t>
  </si>
  <si>
    <t>10-115.2</t>
  </si>
  <si>
    <t>10-115.3</t>
  </si>
  <si>
    <t>80 мм</t>
  </si>
  <si>
    <t>задвижка</t>
  </si>
  <si>
    <t>10-116</t>
  </si>
  <si>
    <t>10-116.1</t>
  </si>
  <si>
    <t>10-116.2</t>
  </si>
  <si>
    <t>10-116.3</t>
  </si>
  <si>
    <t>Снятие чугунной водопроводной задвижки, диаметром:</t>
  </si>
  <si>
    <t>10-117</t>
  </si>
  <si>
    <t>10-117.1</t>
  </si>
  <si>
    <t>10-117.2</t>
  </si>
  <si>
    <t>10-117.3</t>
  </si>
  <si>
    <t>Закрытие или открытие задвижки в колодце, диаметром</t>
  </si>
  <si>
    <t>10-118</t>
  </si>
  <si>
    <t>Закрытие или открытие задвижки на внутренних водопроводных сетях, диаметром</t>
  </si>
  <si>
    <t>10-118.1</t>
  </si>
  <si>
    <t>10-118.2</t>
  </si>
  <si>
    <t>10-118.3</t>
  </si>
  <si>
    <t>10-119</t>
  </si>
  <si>
    <t>Ремонт задвижек, диаметром:</t>
  </si>
  <si>
    <t>10-119.1</t>
  </si>
  <si>
    <t>10-119.2</t>
  </si>
  <si>
    <t>10-119.3</t>
  </si>
  <si>
    <t>10-120</t>
  </si>
  <si>
    <t>Установка поливочных вентилей</t>
  </si>
  <si>
    <t>10-121</t>
  </si>
  <si>
    <t>Замена вентиля, диаметром:</t>
  </si>
  <si>
    <t>10-121.1</t>
  </si>
  <si>
    <t>10-121.2</t>
  </si>
  <si>
    <t>10-121.3</t>
  </si>
  <si>
    <t>10-121.4</t>
  </si>
  <si>
    <t>10-121.5</t>
  </si>
  <si>
    <t>15 мм</t>
  </si>
  <si>
    <t xml:space="preserve">20 мм </t>
  </si>
  <si>
    <t>10-122</t>
  </si>
  <si>
    <t>10-122.1</t>
  </si>
  <si>
    <t>10-122.2</t>
  </si>
  <si>
    <t>10-122.3</t>
  </si>
  <si>
    <t>Смена вентиля (шарового крана) в колодце, диаметром</t>
  </si>
  <si>
    <t>Установка вентиля (шарового крана) в колодце, диаметром</t>
  </si>
  <si>
    <t>10-123</t>
  </si>
  <si>
    <t>10-123.1</t>
  </si>
  <si>
    <t>10-123.2</t>
  </si>
  <si>
    <t>10-123.3</t>
  </si>
  <si>
    <t>Ремонт вентиля, диаметром:</t>
  </si>
  <si>
    <t>10-124</t>
  </si>
  <si>
    <t>10-124.1</t>
  </si>
  <si>
    <t>10-124.2</t>
  </si>
  <si>
    <t>10-124.3</t>
  </si>
  <si>
    <t>10-124.4</t>
  </si>
  <si>
    <t>10-125</t>
  </si>
  <si>
    <t>Закрытие или открытие вентиля в колодце, диаметром:</t>
  </si>
  <si>
    <t>10-125.1</t>
  </si>
  <si>
    <t>10-125.2</t>
  </si>
  <si>
    <t>10-125.3</t>
  </si>
  <si>
    <t>10-126</t>
  </si>
  <si>
    <t>Закрытие или открытие вентиля на сети, диаметром:</t>
  </si>
  <si>
    <t>10-126.1</t>
  </si>
  <si>
    <t>10-126.2</t>
  </si>
  <si>
    <t>10-126.3</t>
  </si>
  <si>
    <t>10-127</t>
  </si>
  <si>
    <t>Врезка стального штуцера в водопроводную сеть, диаметром:</t>
  </si>
  <si>
    <t>10-127.1</t>
  </si>
  <si>
    <t>10-127.2</t>
  </si>
  <si>
    <t>10-127.3</t>
  </si>
  <si>
    <t>10-127.4</t>
  </si>
  <si>
    <t>10-128</t>
  </si>
  <si>
    <t>10-128.1</t>
  </si>
  <si>
    <t>10-128.2</t>
  </si>
  <si>
    <t>10-128.3</t>
  </si>
  <si>
    <t>10-128.4</t>
  </si>
  <si>
    <t>10-128.5</t>
  </si>
  <si>
    <t>10-128.6</t>
  </si>
  <si>
    <t>Врезка трубопровода в водопроводную сеть с установкой вентиля (задвижки), диаметром до:</t>
  </si>
  <si>
    <t>10-129</t>
  </si>
  <si>
    <t>Врезка трубопровода в действующую канализационную сеть из чугунных труб, диаметром :</t>
  </si>
  <si>
    <t>10-129.1</t>
  </si>
  <si>
    <t>10-129.2</t>
  </si>
  <si>
    <t>10-129.3</t>
  </si>
  <si>
    <t>10-130</t>
  </si>
  <si>
    <t>Врезка трубопровода в действующую водопроводную сеть из труб ПВХ, диаметром :</t>
  </si>
  <si>
    <t>10-130.1</t>
  </si>
  <si>
    <t>10-130.2</t>
  </si>
  <si>
    <t>10-130.3</t>
  </si>
  <si>
    <t>10-130.4</t>
  </si>
  <si>
    <t>10-130.5</t>
  </si>
  <si>
    <t>10-131</t>
  </si>
  <si>
    <t>Врезка трубопровода в действующую канализационную сеть из труб ПВХ, диаметром :</t>
  </si>
  <si>
    <t>10-131.1</t>
  </si>
  <si>
    <t>10-131.2</t>
  </si>
  <si>
    <t>10-131.3</t>
  </si>
  <si>
    <t>10-132</t>
  </si>
  <si>
    <t>Врезка трубопровода в действующую водопроводную сеть из стальных труб, диаметром :</t>
  </si>
  <si>
    <t>10-132.1</t>
  </si>
  <si>
    <t>10-132.2</t>
  </si>
  <si>
    <t>10-132.3</t>
  </si>
  <si>
    <t>10-132.4</t>
  </si>
  <si>
    <t>10-133</t>
  </si>
  <si>
    <t>Установка хомута на поврежденном трубопроводе из стальных или пластмассовых труб, диаметром:</t>
  </si>
  <si>
    <t>10-133.1</t>
  </si>
  <si>
    <t>10-133.2</t>
  </si>
  <si>
    <t>10-133.3</t>
  </si>
  <si>
    <t>хомут</t>
  </si>
  <si>
    <t>10-134</t>
  </si>
  <si>
    <t>10-134.1</t>
  </si>
  <si>
    <t>10-134.2</t>
  </si>
  <si>
    <t>10-134.3</t>
  </si>
  <si>
    <t>10-134.4</t>
  </si>
  <si>
    <t>Изготовление хомута ремонтного, диаметром</t>
  </si>
  <si>
    <t>20 мм</t>
  </si>
  <si>
    <t>10-135</t>
  </si>
  <si>
    <t>10-136</t>
  </si>
  <si>
    <t>10-137</t>
  </si>
  <si>
    <t>10-138</t>
  </si>
  <si>
    <t>10-139</t>
  </si>
  <si>
    <t>10-140</t>
  </si>
  <si>
    <t>Прочистка водопроводных труб газовой колонки</t>
  </si>
  <si>
    <t>Прочистка и промывка чугунных сифонов</t>
  </si>
  <si>
    <t>сифон</t>
  </si>
  <si>
    <t>Прочистка и промывка пластмассовых сифонов</t>
  </si>
  <si>
    <t>Промывка домовых вводов без дезинфекции</t>
  </si>
  <si>
    <t>Промывка домовых вводов с дезинфекцией</t>
  </si>
  <si>
    <t>Промывка трубопровода с дезинфекцией, диаметром:</t>
  </si>
  <si>
    <t>10-141.1</t>
  </si>
  <si>
    <t>10-141.2</t>
  </si>
  <si>
    <t>10-141.3</t>
  </si>
  <si>
    <t>10-140.1</t>
  </si>
  <si>
    <t>10-140.2</t>
  </si>
  <si>
    <t>10-140.3</t>
  </si>
  <si>
    <t>км</t>
  </si>
  <si>
    <t>10-141</t>
  </si>
  <si>
    <t>Промывка трубопровода без дезинфекции, диаметром:</t>
  </si>
  <si>
    <t>10-142</t>
  </si>
  <si>
    <t>Очистка канализационных колодцев вручную, в грунте:</t>
  </si>
  <si>
    <t>10-142.1</t>
  </si>
  <si>
    <t>10-142.2</t>
  </si>
  <si>
    <t>10-142.3</t>
  </si>
  <si>
    <t>2 группы</t>
  </si>
  <si>
    <t>3 группы</t>
  </si>
  <si>
    <t>4 группы</t>
  </si>
  <si>
    <t>м3 грунта</t>
  </si>
  <si>
    <t>10-143</t>
  </si>
  <si>
    <t>Прочистка трубопровода дворовой канализации, диаметром:</t>
  </si>
  <si>
    <t>10-143.1</t>
  </si>
  <si>
    <t>10-143.2</t>
  </si>
  <si>
    <t>10-143.3</t>
  </si>
  <si>
    <t>10-144</t>
  </si>
  <si>
    <t xml:space="preserve">Ликвидация засоров на канализационной сети гидропомывочной машиной КАМАЗ-53213, диаметром до: </t>
  </si>
  <si>
    <t>10-144.1</t>
  </si>
  <si>
    <t>10-144.2</t>
  </si>
  <si>
    <t>10-144.3</t>
  </si>
  <si>
    <t>свыше 500 мм</t>
  </si>
  <si>
    <t>10-145</t>
  </si>
  <si>
    <t>Очистка водопроводного колодца, в грунте:</t>
  </si>
  <si>
    <t>10-145.1</t>
  </si>
  <si>
    <t>10-145.2</t>
  </si>
  <si>
    <t>10-145.3</t>
  </si>
  <si>
    <t>10-146</t>
  </si>
  <si>
    <t>Устройство канализационных отстойников (септиков) из сборного железобетонна</t>
  </si>
  <si>
    <t>диаметром до 1000 мм</t>
  </si>
  <si>
    <t>10-146.1</t>
  </si>
  <si>
    <t>10-146.2</t>
  </si>
  <si>
    <t>в сухих грунтах</t>
  </si>
  <si>
    <t>в мокрых грунтах</t>
  </si>
  <si>
    <t>м глубины</t>
  </si>
  <si>
    <t>диаметром до 1 500 мм</t>
  </si>
  <si>
    <t>10-146.3</t>
  </si>
  <si>
    <t>10-146.4</t>
  </si>
  <si>
    <t>диаметром до 2000 мм</t>
  </si>
  <si>
    <t>10-146.5</t>
  </si>
  <si>
    <t>10-146.6</t>
  </si>
  <si>
    <t>10-147</t>
  </si>
  <si>
    <t>Зачеканка стыков, диаметром до:</t>
  </si>
  <si>
    <t>10-147.1</t>
  </si>
  <si>
    <t>10-147.2</t>
  </si>
  <si>
    <t>10-148</t>
  </si>
  <si>
    <t>10-148.1</t>
  </si>
  <si>
    <t>10-148.2</t>
  </si>
  <si>
    <t>10-148.3</t>
  </si>
  <si>
    <t>Установка заглушек, диаметром:</t>
  </si>
  <si>
    <t>10-149</t>
  </si>
  <si>
    <t>Замена фасонных частей диаметром до 50 мм</t>
  </si>
  <si>
    <t>часть</t>
  </si>
  <si>
    <t>10-150</t>
  </si>
  <si>
    <t>10-151</t>
  </si>
  <si>
    <t>10-152</t>
  </si>
  <si>
    <t>10-153</t>
  </si>
  <si>
    <t>10-154</t>
  </si>
  <si>
    <t>10-155</t>
  </si>
  <si>
    <t>10-156</t>
  </si>
  <si>
    <t>10-157</t>
  </si>
  <si>
    <t>10-158</t>
  </si>
  <si>
    <t>10-159</t>
  </si>
  <si>
    <t>Гидравлическое испытание безнапорных трубопроводов системы водоотведения</t>
  </si>
  <si>
    <t>Гидравлическое испытание системы внутреннего трубопровода (прием опрессовки)</t>
  </si>
  <si>
    <t>Установка фаянсового унитаза "Комплект" со смывным бочком</t>
  </si>
  <si>
    <t>Установка раковины</t>
  </si>
  <si>
    <t>Установка трапа диаметром 50 мм</t>
  </si>
  <si>
    <t>Устранение течи из соединения гибкой проводки</t>
  </si>
  <si>
    <t>соединение</t>
  </si>
  <si>
    <t>Установка смесителя для ванны</t>
  </si>
  <si>
    <t>Установка креплений для трубопроводов внутренней сети</t>
  </si>
  <si>
    <t>крепление</t>
  </si>
  <si>
    <t>Установка креплений для умавальников и моек</t>
  </si>
  <si>
    <t>Резка труб, диаметром до:</t>
  </si>
  <si>
    <t>10-159.1</t>
  </si>
  <si>
    <t>10-159.2</t>
  </si>
  <si>
    <t>10-159.3</t>
  </si>
  <si>
    <t>резка</t>
  </si>
  <si>
    <t>10-160</t>
  </si>
  <si>
    <t>10-160.1</t>
  </si>
  <si>
    <t>10-160.2</t>
  </si>
  <si>
    <t>Сварка труб в стык, диаметром до:</t>
  </si>
  <si>
    <t>10-161</t>
  </si>
  <si>
    <t>Нарезка внешней резьбы на трубах, диаметром до:</t>
  </si>
  <si>
    <t>10-161.1</t>
  </si>
  <si>
    <t>10-161.2</t>
  </si>
  <si>
    <t>10-161.3</t>
  </si>
  <si>
    <t>конец</t>
  </si>
  <si>
    <t>10-162</t>
  </si>
  <si>
    <t>Гнутье резьбы, диаметром до:</t>
  </si>
  <si>
    <t>10-162.1</t>
  </si>
  <si>
    <t>10-162.2</t>
  </si>
  <si>
    <t>10-162.3</t>
  </si>
  <si>
    <t>изгиб</t>
  </si>
  <si>
    <t>10-163</t>
  </si>
  <si>
    <t>Приварка фланцев, диаметром до:</t>
  </si>
  <si>
    <t>10-163.1</t>
  </si>
  <si>
    <t>10-163.2</t>
  </si>
  <si>
    <t>фланец</t>
  </si>
  <si>
    <t>10-164</t>
  </si>
  <si>
    <t>Приварка отводов, диаметром:</t>
  </si>
  <si>
    <t>10-164.1</t>
  </si>
  <si>
    <t>10-164.2</t>
  </si>
  <si>
    <t>отвод</t>
  </si>
  <si>
    <t>10-165</t>
  </si>
  <si>
    <t>Установка накладной муфты, диаметром до:</t>
  </si>
  <si>
    <t>10-165.1</t>
  </si>
  <si>
    <t>10-165.2</t>
  </si>
  <si>
    <t>муфта</t>
  </si>
  <si>
    <t>10-166</t>
  </si>
  <si>
    <t>Установка полиэтиленовых фасонных частей на сварке, диаметром до:</t>
  </si>
  <si>
    <t>10-166.1</t>
  </si>
  <si>
    <t>10-166.2</t>
  </si>
  <si>
    <t>10-166.3</t>
  </si>
  <si>
    <t>10-166.4</t>
  </si>
  <si>
    <t>10-166.5</t>
  </si>
  <si>
    <t>10-166.6</t>
  </si>
  <si>
    <t>отвод, колено, патрубок, переход</t>
  </si>
  <si>
    <t>тройник</t>
  </si>
  <si>
    <t>или металлопластиковых диаметром 15 мм и более</t>
  </si>
  <si>
    <t>Замена участка канализационного трубопровода из чугунных</t>
  </si>
  <si>
    <t>труб на пластмассовые или металлопластиковые</t>
  </si>
  <si>
    <t>Отключение воды по стояку (5 эт.) спуск воды из стояка и</t>
  </si>
  <si>
    <t>наполнение водой и выключение</t>
  </si>
  <si>
    <t xml:space="preserve">Отключение воды по стояку (9 эт.) спуск воды из стояка и </t>
  </si>
  <si>
    <t xml:space="preserve"> его наполнение водой и выключение </t>
  </si>
  <si>
    <t>Отключение воды по стояку (12 эт.) спуск воды из стояка и</t>
  </si>
  <si>
    <t xml:space="preserve">его наполнение водой и выключение </t>
  </si>
  <si>
    <t>Зачеканка трубопроводов внутренней канализации</t>
  </si>
  <si>
    <t>Смена отдельных участков чугунных канализационных труб</t>
  </si>
  <si>
    <t>диаметром 100 мм</t>
  </si>
  <si>
    <t>диаметром 150 мм</t>
  </si>
  <si>
    <t>Смена смывного чугунного или фаянсового бачка</t>
  </si>
  <si>
    <t>Смена кронштейнов под санитарные приборы</t>
  </si>
  <si>
    <t>Смена смесителя настенного для умывальников, моек или</t>
  </si>
  <si>
    <t>раковин</t>
  </si>
  <si>
    <t>Смена смесителя настольного для умывальников, моек или</t>
  </si>
  <si>
    <t>клапана поплавкового</t>
  </si>
  <si>
    <t>деталей из резины, поплавкового или спускного клапана</t>
  </si>
  <si>
    <t xml:space="preserve">Смена вентиля старого образца на вентиль другого образца, </t>
  </si>
  <si>
    <t>включая вентиль импортного производства на стояке во-</t>
  </si>
  <si>
    <t>доснабжения</t>
  </si>
  <si>
    <t>таза с учетом сборки и разборки оборудования</t>
  </si>
  <si>
    <t>Установка приборов учета воды и фильтров к ним</t>
  </si>
  <si>
    <t>Смена прибора учета воды и фильтров к ним</t>
  </si>
  <si>
    <t>Замена гибкой подводки к санитарному прибору</t>
  </si>
  <si>
    <t xml:space="preserve">Установка гибкой подводки к санитарному прибору </t>
  </si>
  <si>
    <t>Установка индивидуальных прибров учета воды с использовнием метаплопластиковых труб на резьбовых соединениях</t>
  </si>
  <si>
    <t>Установка индивидуальных прибров учета воды с использовнием полипропиленовых труб на резьбовых соединениях</t>
  </si>
  <si>
    <t>10-228</t>
  </si>
  <si>
    <t>10-229</t>
  </si>
  <si>
    <t>10-230</t>
  </si>
  <si>
    <t>10-231</t>
  </si>
  <si>
    <t>Установка индивидуальных прибров учета воды с использовнием шлангов в гибкой оплетке</t>
  </si>
  <si>
    <t>Штробление посадочного места под металлопластиковую (полипропиленовую) трубу в бетонных стенах механическим способом</t>
  </si>
  <si>
    <t>Прокладка по штробе металлопластиковой (полипропиленовой) трубы</t>
  </si>
  <si>
    <t>Смена полотенцесушителя с присоединением к металлопластиковой (полипропиленовой) трубе</t>
  </si>
  <si>
    <t>Замена унитаза с высоко расположенным бачком на унитаз</t>
  </si>
  <si>
    <t>"Компакт"</t>
  </si>
  <si>
    <t>Установка фильтров на подводке и санитарных приборах</t>
  </si>
  <si>
    <t>Прочистка фильтров на подводке и санитарных приборах</t>
  </si>
  <si>
    <t>Установка кронштейна под санитарный прибор</t>
  </si>
  <si>
    <t>Установка умывальника с креплением к стене болтами</t>
  </si>
  <si>
    <t>*Смена чугунных труб канализации диаметром 50 мм</t>
  </si>
  <si>
    <t>Установка шарового крана диаметром до 20 мм</t>
  </si>
  <si>
    <t>Установка шарового крана диаметром свыще 20мм до 50мм</t>
  </si>
  <si>
    <t>Закрытие или открытие задвижки в колодце, диаметром 50-100мм</t>
  </si>
  <si>
    <t>10-117.1-3</t>
  </si>
  <si>
    <t>Итого:</t>
  </si>
  <si>
    <t>Отключение частного сектора от водопровода</t>
  </si>
  <si>
    <t>Подключение частного сектора</t>
  </si>
  <si>
    <t>Отключение жилфонда (квартиры)</t>
  </si>
  <si>
    <t>Установка заглушек, диаметром:50мм-100мм</t>
  </si>
  <si>
    <t>Подключение жилфонда (квартиры)</t>
  </si>
  <si>
    <t>Врезка трубопровода в водопроводную сеть с установкой вентиля (задвижки), диаметром до:25мм-150мм</t>
  </si>
  <si>
    <t>Отключение воды по стояку (5 эт.) спуск воды из стояка и наполнение водой и выключение</t>
  </si>
  <si>
    <t>ПАМЯТКА!</t>
  </si>
  <si>
    <t xml:space="preserve">Смена водоразборного шарового крана диаметром свыше </t>
  </si>
  <si>
    <t>20 мм до 50 мм</t>
  </si>
  <si>
    <t>50 мм до 100 мм</t>
  </si>
  <si>
    <t>Установка импортного унитаза со снятием старого</t>
  </si>
  <si>
    <t>Установка импортного смесителя для ванны со снятием</t>
  </si>
  <si>
    <t>Установка импортной ванны со снятием старой</t>
  </si>
  <si>
    <t>Установка импортного полотенцесушителя со снятием</t>
  </si>
  <si>
    <t>Установка импортного бачка со снятием старого</t>
  </si>
  <si>
    <t>Установка электрического звонка и кнопки с прокладкой</t>
  </si>
  <si>
    <t>проводов</t>
  </si>
  <si>
    <t>Установка электрического звонка и кнопки без прокладки</t>
  </si>
  <si>
    <t>Установка выключателя,переключателя или штепсельной</t>
  </si>
  <si>
    <t>розетки для открытой проводки</t>
  </si>
  <si>
    <t>розетки при скрытой проводке</t>
  </si>
  <si>
    <t>Установка трехклавишного выключателя при скрытой про-</t>
  </si>
  <si>
    <t>водке с устройством гнезда по каменным основаниям</t>
  </si>
  <si>
    <t>Установка люминисцентных светильников на штырях</t>
  </si>
  <si>
    <t>Установка люминисцентных светильников на подвесах</t>
  </si>
  <si>
    <t>Установка люстры (светильника) многорожковой</t>
  </si>
  <si>
    <t>Установка крюка для подвески светильников и люстр на де-</t>
  </si>
  <si>
    <t>ревянном основании или в готовых гнездах бетонных оснований</t>
  </si>
  <si>
    <t>Установка крюка для подвески светильников и люстр по бе-</t>
  </si>
  <si>
    <t>тону с пробивкой гнезд</t>
  </si>
  <si>
    <t>Установка однофазного электрического счетчика на гото-</t>
  </si>
  <si>
    <t>вый щиток</t>
  </si>
  <si>
    <t>Пробивка борозд  в кирпичных стенах глубинной до 3 см при</t>
  </si>
  <si>
    <t>ширине борозды до 4 см</t>
  </si>
  <si>
    <t>Пробивка борозд  в бетонных стенах глубиной до 4 см при</t>
  </si>
  <si>
    <t>Снятие выключателей,переключателей или штепсельных</t>
  </si>
  <si>
    <t>розеток</t>
  </si>
  <si>
    <t>Демонтаж бра,плафонов или подвесных светильников</t>
  </si>
  <si>
    <t>Смена кухонной электроплиты с заменой кабеля до штепсель-</t>
  </si>
  <si>
    <t>ной розетки с проверкой правильности подключения</t>
  </si>
  <si>
    <t>Отключение и подключение электроэнергии должникам по</t>
  </si>
  <si>
    <t>оплате за электроэнергию</t>
  </si>
  <si>
    <t>Подключение,отключение шлифовальной машины к вводному</t>
  </si>
  <si>
    <t>устройству дома</t>
  </si>
  <si>
    <t>Перенос розеток со штраблением на расстояние до 1м</t>
  </si>
  <si>
    <t>Обследование и определение причин неисправностей в элек-</t>
  </si>
  <si>
    <t>тросети квартиры</t>
  </si>
  <si>
    <t>Смена провода сечением 2х2,5 мм кв. при скрытой проводке</t>
  </si>
  <si>
    <t>в бетонных стенах</t>
  </si>
  <si>
    <t>Устройство и подключение точечных светильников в под-</t>
  </si>
  <si>
    <t>весном потолке</t>
  </si>
  <si>
    <t>Установка блока выключатель+переключатель+розетка</t>
  </si>
  <si>
    <t>Смена блока выключатель+переключатель+розетка</t>
  </si>
  <si>
    <t>Установка розетки с дополнительным или заземляющим</t>
  </si>
  <si>
    <t>проводом</t>
  </si>
  <si>
    <t>10-93</t>
  </si>
  <si>
    <t>10-94</t>
  </si>
  <si>
    <t>10-95</t>
  </si>
  <si>
    <t>старого</t>
  </si>
  <si>
    <t>10-96</t>
  </si>
  <si>
    <t>10-97</t>
  </si>
  <si>
    <t>Смена эллипсной резины</t>
  </si>
  <si>
    <t>10-98</t>
  </si>
  <si>
    <t>Набивка сальника в вентиле</t>
  </si>
  <si>
    <t>11 - 1</t>
  </si>
  <si>
    <t>звонок</t>
  </si>
  <si>
    <t>11 - 2</t>
  </si>
  <si>
    <t>11 - 12</t>
  </si>
  <si>
    <t>11 - 13</t>
  </si>
  <si>
    <t>люстра</t>
  </si>
  <si>
    <t>11 -14</t>
  </si>
  <si>
    <t>крюк</t>
  </si>
  <si>
    <t>11 - 15</t>
  </si>
  <si>
    <t>11 - 16</t>
  </si>
  <si>
    <t>Установка щитка для электросчетчика</t>
  </si>
  <si>
    <t>щиток</t>
  </si>
  <si>
    <t>11 -17</t>
  </si>
  <si>
    <t>11 - 19</t>
  </si>
  <si>
    <t>11 -24</t>
  </si>
  <si>
    <t>кварт.</t>
  </si>
  <si>
    <t>11 - 25</t>
  </si>
  <si>
    <t>11 - 26</t>
  </si>
  <si>
    <t>11 - 27</t>
  </si>
  <si>
    <t>розетка</t>
  </si>
  <si>
    <t>11 - 28</t>
  </si>
  <si>
    <t>электро-</t>
  </si>
  <si>
    <t>разводка</t>
  </si>
  <si>
    <t>11 - 29</t>
  </si>
  <si>
    <t>Установка галогеновых светильников</t>
  </si>
  <si>
    <t>11 - 30</t>
  </si>
  <si>
    <t>Замена галогеновых  светильников</t>
  </si>
  <si>
    <t>11 - 31</t>
  </si>
  <si>
    <t>11 - 32</t>
  </si>
  <si>
    <t>Замена выключателя одинарного,двойного</t>
  </si>
  <si>
    <t>11 - 33</t>
  </si>
  <si>
    <t>Установка автоматов квартирных</t>
  </si>
  <si>
    <t>автомат</t>
  </si>
  <si>
    <t>11 - 34</t>
  </si>
  <si>
    <t>11 - 35</t>
  </si>
  <si>
    <t>11 - 36</t>
  </si>
  <si>
    <t>Ремонт э/выключателя, розетки</t>
  </si>
  <si>
    <t>11 - 37</t>
  </si>
  <si>
    <t>Перекидка проводов</t>
  </si>
  <si>
    <t>перекидка</t>
  </si>
  <si>
    <t>11 - 38</t>
  </si>
  <si>
    <t>11 - 39</t>
  </si>
  <si>
    <t>11 - 40</t>
  </si>
  <si>
    <t>11 - 41</t>
  </si>
  <si>
    <t>11 - 42</t>
  </si>
  <si>
    <t>Прочистка засора унитаза со снятием прибора</t>
  </si>
  <si>
    <t>Прочистка засора унитаза без  снятия прибора</t>
  </si>
  <si>
    <t>10-23</t>
  </si>
  <si>
    <t>Смена фаянсового унитаза</t>
  </si>
  <si>
    <t>10-24</t>
  </si>
  <si>
    <t>*Смена фаянсового умывальника</t>
  </si>
  <si>
    <t>10-25</t>
  </si>
  <si>
    <t>*Смена раковины</t>
  </si>
  <si>
    <t>10-26</t>
  </si>
  <si>
    <t>*Смена мойки на одно отделение</t>
  </si>
  <si>
    <t>10-27</t>
  </si>
  <si>
    <t>*Смена мойки на два отделения</t>
  </si>
  <si>
    <t>10-28</t>
  </si>
  <si>
    <t>*Смена ванны любой модели</t>
  </si>
  <si>
    <t>10-29</t>
  </si>
  <si>
    <t>Смена сидения к унитазу</t>
  </si>
  <si>
    <t>10-30</t>
  </si>
  <si>
    <t>Предель-ный уровень цен</t>
  </si>
  <si>
    <t>Смена манжета к унитазу</t>
  </si>
  <si>
    <t>10-31</t>
  </si>
  <si>
    <t>Смена смывной трубы с манжетой</t>
  </si>
  <si>
    <t>10-32</t>
  </si>
  <si>
    <t>Смена держки к смывальному бочку</t>
  </si>
  <si>
    <t>10-33</t>
  </si>
  <si>
    <t>10-34</t>
  </si>
  <si>
    <t>Смена трапа</t>
  </si>
  <si>
    <t>10-35</t>
  </si>
  <si>
    <t>*Смена сифона к санитарному прибору</t>
  </si>
  <si>
    <t>10-36</t>
  </si>
  <si>
    <t>10-37</t>
  </si>
  <si>
    <t>10-38</t>
  </si>
  <si>
    <t>10-39</t>
  </si>
  <si>
    <t>Смена смесителя для ванны</t>
  </si>
  <si>
    <t>10-40</t>
  </si>
  <si>
    <t>Смена водозаборных кранов</t>
  </si>
  <si>
    <t>10-41</t>
  </si>
  <si>
    <t>10-42</t>
  </si>
  <si>
    <t>11 - 3</t>
  </si>
  <si>
    <t>11 - 4</t>
  </si>
  <si>
    <t>11 - 5</t>
  </si>
  <si>
    <t>Установка потолочного патрона</t>
  </si>
  <si>
    <t>11 - 6</t>
  </si>
  <si>
    <t>Установка настенного патрона</t>
  </si>
  <si>
    <t>11 - 7</t>
  </si>
  <si>
    <t>11 - 8</t>
  </si>
  <si>
    <t>Установка подвесного патрона</t>
  </si>
  <si>
    <t>патрон</t>
  </si>
  <si>
    <t>11 -9</t>
  </si>
  <si>
    <t>Установка подвесного светильника</t>
  </si>
  <si>
    <t>светильн.</t>
  </si>
  <si>
    <t>11 -10</t>
  </si>
  <si>
    <t>Установка светильника типа "Бра"</t>
  </si>
  <si>
    <t>11 - 11</t>
  </si>
  <si>
    <t>П Р Е Й С К У Р А Н Т</t>
  </si>
  <si>
    <t>9-32</t>
  </si>
  <si>
    <t>9-33</t>
  </si>
  <si>
    <t>Снятие водогрейных колонок</t>
  </si>
  <si>
    <t>колонка</t>
  </si>
  <si>
    <t>Установка водогрейных колонок, комплект</t>
  </si>
  <si>
    <t>комплект</t>
  </si>
  <si>
    <t>на  платные  услуги  по  заказам  населения</t>
  </si>
  <si>
    <t>(тарифы не включают стоимость материалов)</t>
  </si>
  <si>
    <t>Шифр</t>
  </si>
  <si>
    <t>Наименование работ и материалов</t>
  </si>
  <si>
    <t>м.п.</t>
  </si>
  <si>
    <t>шт</t>
  </si>
  <si>
    <t>шт.</t>
  </si>
  <si>
    <t>коробка</t>
  </si>
  <si>
    <t>м</t>
  </si>
  <si>
    <t>прибор</t>
  </si>
  <si>
    <t>10-43</t>
  </si>
  <si>
    <t>10-44</t>
  </si>
  <si>
    <t>Снятие фаянсового унитаза</t>
  </si>
  <si>
    <t>10-45</t>
  </si>
  <si>
    <t>10-46</t>
  </si>
  <si>
    <t>Снятие смывной трубы</t>
  </si>
  <si>
    <t>10-47</t>
  </si>
  <si>
    <t>10-48</t>
  </si>
  <si>
    <t>Прочистка трубопроводов внутренней канализации</t>
  </si>
  <si>
    <t>11 - 18</t>
  </si>
  <si>
    <t>11 - 20</t>
  </si>
  <si>
    <t>11 - 21</t>
  </si>
  <si>
    <t>11 - 22</t>
  </si>
  <si>
    <t>Демонтаж щитка со счетчиком</t>
  </si>
  <si>
    <t>11 - 23</t>
  </si>
  <si>
    <t>плита</t>
  </si>
  <si>
    <t>радиатор</t>
  </si>
  <si>
    <t>секция</t>
  </si>
  <si>
    <t>9 - 5</t>
  </si>
  <si>
    <t>сгон</t>
  </si>
  <si>
    <t>9 - 6</t>
  </si>
  <si>
    <t>9 - 7</t>
  </si>
  <si>
    <t>9 - 8</t>
  </si>
  <si>
    <t>9 - 9</t>
  </si>
  <si>
    <t>диаметром 50 мм</t>
  </si>
  <si>
    <t>9 - 10</t>
  </si>
  <si>
    <t>9 - 11</t>
  </si>
  <si>
    <t>Смена кронштейнов</t>
  </si>
  <si>
    <t>9 - 12</t>
  </si>
  <si>
    <t>Смена радиаторных пробок</t>
  </si>
  <si>
    <t>9 - 13</t>
  </si>
  <si>
    <t>Смена манометра или термометра</t>
  </si>
  <si>
    <t>9 - 14</t>
  </si>
  <si>
    <t>Подключение стиральной машины к водопроводу и канализации</t>
  </si>
  <si>
    <t>Установка импортного смесителя в кухне со снятием старого</t>
  </si>
  <si>
    <t>Ремонт ручных насосов</t>
  </si>
  <si>
    <t>насос</t>
  </si>
  <si>
    <t>9 - 15</t>
  </si>
  <si>
    <t>кран</t>
  </si>
  <si>
    <t xml:space="preserve"> 9 - 16</t>
  </si>
  <si>
    <t>9 - 17</t>
  </si>
  <si>
    <t>9 - 18</t>
  </si>
  <si>
    <t>Добавление крайней секции к радиатору</t>
  </si>
  <si>
    <t>9 - 19</t>
  </si>
  <si>
    <t>Снятие крайних секций радиатора</t>
  </si>
  <si>
    <t>9 - 20</t>
  </si>
  <si>
    <t>до 7 секций в группе</t>
  </si>
  <si>
    <t>9 - 21</t>
  </si>
  <si>
    <t>9 - 22</t>
  </si>
  <si>
    <t>Демонтаж ручных насосов</t>
  </si>
  <si>
    <t>9 - 23</t>
  </si>
  <si>
    <t>Отсоединение и  снятие с места радиатора</t>
  </si>
  <si>
    <t>9 - 24</t>
  </si>
  <si>
    <t>Индекс</t>
  </si>
  <si>
    <t>роста</t>
  </si>
  <si>
    <t>Снятие умывальника, мойки или раковины</t>
  </si>
  <si>
    <t>блок</t>
  </si>
  <si>
    <t>Смена прокладки для водозаборных кранов, душа бочка уни-</t>
  </si>
  <si>
    <t>Замена автоматов квартирных</t>
  </si>
  <si>
    <t>10-171</t>
  </si>
  <si>
    <t>Устройство артезианского колодца (скважины) диаметром 57 мм, в грунте:</t>
  </si>
  <si>
    <t>10-171.1</t>
  </si>
  <si>
    <t>10-171.2</t>
  </si>
  <si>
    <t>1 группы</t>
  </si>
  <si>
    <t>10-172</t>
  </si>
  <si>
    <t>Устройство питьевого колодца диаметром до 1 м, в грунте:</t>
  </si>
  <si>
    <t>10-172.1</t>
  </si>
  <si>
    <t>10-172.2</t>
  </si>
  <si>
    <t>10-173</t>
  </si>
  <si>
    <t>Устройство сборных железобетонных колодцев, в грунте:</t>
  </si>
  <si>
    <t>10-173.1</t>
  </si>
  <si>
    <t>10-173.2</t>
  </si>
  <si>
    <t>сухом</t>
  </si>
  <si>
    <t>мокром</t>
  </si>
  <si>
    <t>10-174</t>
  </si>
  <si>
    <t>10-175</t>
  </si>
  <si>
    <t>10-176</t>
  </si>
  <si>
    <t>10-177</t>
  </si>
  <si>
    <t>Устройство круглых кирпичных колодцев в сухих грунтах</t>
  </si>
  <si>
    <t>м3 конструкции</t>
  </si>
  <si>
    <t>Устройство круглых кирпичных колодцев в мокрых грунтах</t>
  </si>
  <si>
    <t>Устройство прямоугольных кирпичных колодцев с перекрытием из сборного железобетона в сухих грунтах</t>
  </si>
  <si>
    <t>Устройство прямоугольных кирпичных колодцев с перекрытием из сборного железобетона в мокрых грунтах</t>
  </si>
  <si>
    <t>10-178</t>
  </si>
  <si>
    <t>Ремонт горловин смотровых колодцев при наращивании ряда:</t>
  </si>
  <si>
    <t>10-178.1</t>
  </si>
  <si>
    <t>10-178.2</t>
  </si>
  <si>
    <t>10-178.3</t>
  </si>
  <si>
    <t>10-178.4</t>
  </si>
  <si>
    <t>одного ряда</t>
  </si>
  <si>
    <t>двух рядов</t>
  </si>
  <si>
    <t>трех рядов</t>
  </si>
  <si>
    <t>каждый последующий</t>
  </si>
  <si>
    <t>колодец</t>
  </si>
  <si>
    <t>10-179</t>
  </si>
  <si>
    <t>Ремонт горловин смотровых колодцев при снятии ряда кирпича:</t>
  </si>
  <si>
    <t>10-179.1</t>
  </si>
  <si>
    <t>10-179.2</t>
  </si>
  <si>
    <t>10-179.3</t>
  </si>
  <si>
    <t>10-179.4</t>
  </si>
  <si>
    <t>10-180</t>
  </si>
  <si>
    <t>Ремонт горловин смотровых колодцев с помощью наращивания железобетонных колец:</t>
  </si>
  <si>
    <t>10-180.1</t>
  </si>
  <si>
    <t>10-180.2</t>
  </si>
  <si>
    <t>одного кольца</t>
  </si>
  <si>
    <t>каждое последующее</t>
  </si>
  <si>
    <t>10-181</t>
  </si>
  <si>
    <t>Замена крышки люка</t>
  </si>
  <si>
    <t>люк</t>
  </si>
  <si>
    <t>10-182</t>
  </si>
  <si>
    <t>10-183</t>
  </si>
  <si>
    <t>10-184</t>
  </si>
  <si>
    <t>10-185</t>
  </si>
  <si>
    <t>10-186</t>
  </si>
  <si>
    <t>10-187</t>
  </si>
  <si>
    <t>10-188</t>
  </si>
  <si>
    <t>10-189</t>
  </si>
  <si>
    <t>10-190</t>
  </si>
  <si>
    <t>10-191</t>
  </si>
  <si>
    <t>Установка люка колодца</t>
  </si>
  <si>
    <t>Установка электрического насоса диаметром 50 мм на колодце (скважине)</t>
  </si>
  <si>
    <t>Установка ручного насоса диаметром 50 мм на колодце (скважине)</t>
  </si>
  <si>
    <t>Установка водоразборной колонки с врезкой в существующую сеть</t>
  </si>
  <si>
    <t>Демонтаж водозаборной калонки</t>
  </si>
  <si>
    <t>Профремонт водозаборной колонки</t>
  </si>
  <si>
    <t>Капитальный ремонт водозаборной колонки</t>
  </si>
  <si>
    <t>Отогревание водозаборной колонки</t>
  </si>
  <si>
    <t>Ликвидация повлеждения сети водопровода; заваривание свищей</t>
  </si>
  <si>
    <t>свищ</t>
  </si>
  <si>
    <t>агрегат</t>
  </si>
  <si>
    <t>Ремонт насосов вертикальных марки ЭЦВ (группа 4 ), по подгруппам насосов:</t>
  </si>
  <si>
    <t>10-191.1</t>
  </si>
  <si>
    <t>10-191.2</t>
  </si>
  <si>
    <t>10-191.3</t>
  </si>
  <si>
    <t>10-191.4</t>
  </si>
  <si>
    <t>10-191.5</t>
  </si>
  <si>
    <t>10-191.6</t>
  </si>
  <si>
    <t>10-191.7</t>
  </si>
  <si>
    <t>10-191.8</t>
  </si>
  <si>
    <t>10-191.9</t>
  </si>
  <si>
    <t>10-191.10</t>
  </si>
  <si>
    <t>10-191.11</t>
  </si>
  <si>
    <t>10-191.12</t>
  </si>
  <si>
    <t>10-191.13</t>
  </si>
  <si>
    <t>Замена подшипниковых втулок насоса и электродвигателя</t>
  </si>
  <si>
    <t>Шлифовка сегментов подпятника</t>
  </si>
  <si>
    <t>Шлифовка пяты</t>
  </si>
  <si>
    <t>Исправление канавок на подпятнике</t>
  </si>
  <si>
    <t>Подгонка резьбы на двигателе и плашкой на насосе</t>
  </si>
  <si>
    <t>Подгонка и установка шпонок</t>
  </si>
  <si>
    <t>Подгонка резьбы на болтах леркой и в гайках метчиком</t>
  </si>
  <si>
    <t>Балансировка и рихтовка ротора погружного электродвигателя, подгруппа насосов:</t>
  </si>
  <si>
    <t>10-192</t>
  </si>
  <si>
    <t>Техническая приемка частных водопроводов в эксплуатацию, диаметром до:</t>
  </si>
  <si>
    <t>10-192.1</t>
  </si>
  <si>
    <t>10-192.2</t>
  </si>
  <si>
    <t>10-192.3</t>
  </si>
  <si>
    <t>10-192.4</t>
  </si>
  <si>
    <t>10-192.5</t>
  </si>
  <si>
    <t>10-192.6</t>
  </si>
  <si>
    <t>10-192.7</t>
  </si>
  <si>
    <t>10-192.8</t>
  </si>
  <si>
    <t>10-192.9</t>
  </si>
  <si>
    <t>10-192.10</t>
  </si>
  <si>
    <t>10-192.11</t>
  </si>
  <si>
    <t>10-192.12</t>
  </si>
  <si>
    <t>600 мм</t>
  </si>
  <si>
    <t>700 мм</t>
  </si>
  <si>
    <t>800 мм</t>
  </si>
  <si>
    <t>900 мм</t>
  </si>
  <si>
    <t>1000 мм</t>
  </si>
  <si>
    <t>1200 мм</t>
  </si>
  <si>
    <t>1400 мм</t>
  </si>
  <si>
    <t>колодец, камера</t>
  </si>
  <si>
    <t>10-193</t>
  </si>
  <si>
    <t>Снятие ванны</t>
  </si>
  <si>
    <t>10-194</t>
  </si>
  <si>
    <t>Установка ванны</t>
  </si>
  <si>
    <t>10-195</t>
  </si>
  <si>
    <t>10-196</t>
  </si>
  <si>
    <t>10-197</t>
  </si>
  <si>
    <t>Установка фаянсового унитаза</t>
  </si>
  <si>
    <t>Снятие унитаза типа "Компакт"</t>
  </si>
  <si>
    <t>Установка смесителя настенного для умывальников, моек или раковин</t>
  </si>
  <si>
    <t>10-198</t>
  </si>
  <si>
    <t>10-199</t>
  </si>
  <si>
    <t>10-200</t>
  </si>
  <si>
    <t>10-201</t>
  </si>
  <si>
    <t>10-202</t>
  </si>
  <si>
    <t>10-203</t>
  </si>
  <si>
    <t>10-204</t>
  </si>
  <si>
    <t>10-205</t>
  </si>
  <si>
    <t>10-206</t>
  </si>
  <si>
    <t>10-207</t>
  </si>
  <si>
    <t>10-208</t>
  </si>
  <si>
    <t>10-209</t>
  </si>
  <si>
    <t>10-210</t>
  </si>
  <si>
    <t>10-211</t>
  </si>
  <si>
    <t>10-212</t>
  </si>
  <si>
    <t>Установка смесителя настольного для умывальников, моек или раковин</t>
  </si>
  <si>
    <t>Снятие смесителя настенного для умавыльников, моек или раковин</t>
  </si>
  <si>
    <t>Снятие смесителя настольного для умавыльников, моек или раковин</t>
  </si>
  <si>
    <t>Снятие смесителя для ванны</t>
  </si>
  <si>
    <t>Снятие полотенцесушителя</t>
  </si>
  <si>
    <t>Установка полотенцесушителя</t>
  </si>
  <si>
    <t>Снятие сифона</t>
  </si>
  <si>
    <t>Установка умывальника из искусственного камня</t>
  </si>
  <si>
    <t>Установка мойки на одно отделение</t>
  </si>
  <si>
    <t>Установка мойки на два отделения</t>
  </si>
  <si>
    <t>Снятие смесителя с душевой сеткой</t>
  </si>
  <si>
    <t>Снятие вентильной головки</t>
  </si>
  <si>
    <t>Прочистка душевой сетки</t>
  </si>
  <si>
    <t>Прочистка сеточки на трубе излива смесителя</t>
  </si>
  <si>
    <t>Демонтаж трубопроводов водоснабжения из водогазопроводных труб диаметром 32 мм</t>
  </si>
  <si>
    <t>10-213</t>
  </si>
  <si>
    <t>10-213.1</t>
  </si>
  <si>
    <t>10-213.2</t>
  </si>
  <si>
    <t>10-213.3</t>
  </si>
  <si>
    <t>10-213.4</t>
  </si>
  <si>
    <t>Смена подводки, стояков ХГВ из труб водогазопроводных на полипропиленовые, диаметром до:</t>
  </si>
  <si>
    <t>10-214</t>
  </si>
  <si>
    <t>Прокладка труб из полипропилена, диаметром:</t>
  </si>
  <si>
    <t>10-214.1</t>
  </si>
  <si>
    <t>10-214.2</t>
  </si>
  <si>
    <t>10-214.3</t>
  </si>
  <si>
    <t>10-214.4</t>
  </si>
  <si>
    <t>10-214.5</t>
  </si>
  <si>
    <t>10-215</t>
  </si>
  <si>
    <t>Прокладка наружного трубопровода из полиэтиленовых труб, диаметром:</t>
  </si>
  <si>
    <t>10-215.1</t>
  </si>
  <si>
    <t>10-215.2</t>
  </si>
  <si>
    <t>10-215.3</t>
  </si>
  <si>
    <t>10-215.4</t>
  </si>
  <si>
    <t>10-216</t>
  </si>
  <si>
    <t>Снятие сгонов, при диаметре трубы:</t>
  </si>
  <si>
    <t>10-216.1</t>
  </si>
  <si>
    <t>10-216.2</t>
  </si>
  <si>
    <t>10-216.3</t>
  </si>
  <si>
    <t>10-217</t>
  </si>
  <si>
    <t>Снятие на поверку индивидуального счетчика воды</t>
  </si>
  <si>
    <t>счетчик</t>
  </si>
  <si>
    <t>10-218</t>
  </si>
  <si>
    <t>Проверка индивидуального счетчика воды, трубующего:</t>
  </si>
  <si>
    <t>10-218.1</t>
  </si>
  <si>
    <t>10-218.2</t>
  </si>
  <si>
    <t>10-218.3</t>
  </si>
  <si>
    <t>малого ремонта</t>
  </si>
  <si>
    <t>Проверка на прогрев отопительных радиаторов с регулировкой</t>
  </si>
  <si>
    <t>Смена отдельных участков трубопроводов диаметром до 25мм</t>
  </si>
  <si>
    <t>ходных вентелей или обратных клапанов диаметром до 50 мм</t>
  </si>
  <si>
    <t>Прочистка и промывка радиаторов на месте до 7 секций в группе</t>
  </si>
  <si>
    <t xml:space="preserve">Установка шарового крана диаметром свыше 50мм до 100мм </t>
  </si>
  <si>
    <t>Смена водоразборного шарового крана диаметром свыше 20мм</t>
  </si>
  <si>
    <t>Подключение сварочного  аппарата при сварке решеток на окна</t>
  </si>
  <si>
    <t>Смена розетки с дополнительным или заземляющим проводом</t>
  </si>
  <si>
    <t>Из прейскуранта платных услуг по заказам населения от 18.09.2012 года</t>
  </si>
  <si>
    <t>12 210-14 710</t>
  </si>
  <si>
    <t>26 050-34 950</t>
  </si>
  <si>
    <t>106 510-130 580</t>
  </si>
  <si>
    <t>78 820-81 320</t>
  </si>
  <si>
    <t>39 930-48 830</t>
  </si>
  <si>
    <t>120 390-144 460</t>
  </si>
  <si>
    <t>шкаф</t>
  </si>
  <si>
    <t>10-232</t>
  </si>
  <si>
    <t>Смена фильтра на подводке диаметром 15 мм к сантех-ническим прибором</t>
  </si>
  <si>
    <t>10-233</t>
  </si>
  <si>
    <t>Установка смывного бачка</t>
  </si>
  <si>
    <t>бачок</t>
  </si>
  <si>
    <t>10-234</t>
  </si>
  <si>
    <t>установка сифона к санитарному прибору</t>
  </si>
  <si>
    <t>10-235</t>
  </si>
  <si>
    <t>Прочистка фильтра на стиральной машине</t>
  </si>
  <si>
    <t>10-236</t>
  </si>
  <si>
    <t>Смена картриджа в смесителе</t>
  </si>
  <si>
    <t>картридж</t>
  </si>
  <si>
    <t>10-237</t>
  </si>
  <si>
    <t>Установка сгонов</t>
  </si>
  <si>
    <t>10-237.1</t>
  </si>
  <si>
    <t>при диаметре трубопровода до 15 мм</t>
  </si>
  <si>
    <t>10-237.2</t>
  </si>
  <si>
    <t>10-237.3</t>
  </si>
  <si>
    <t>10-238</t>
  </si>
  <si>
    <t xml:space="preserve">Перепарковка соединительных частей полотенцесушителя </t>
  </si>
  <si>
    <t>полотенцесушитель</t>
  </si>
  <si>
    <t>10-239</t>
  </si>
  <si>
    <t>Перепарковка соединительных частей сифона</t>
  </si>
  <si>
    <t>10-240</t>
  </si>
  <si>
    <t>Перепарковка соеденительных частей индивидуального прибора учета воды</t>
  </si>
  <si>
    <t>11-76</t>
  </si>
  <si>
    <t>Замена защитного экрана переключателя электроплиты</t>
  </si>
  <si>
    <t>экран</t>
  </si>
  <si>
    <t>11-77</t>
  </si>
  <si>
    <t>Замена блока дверцы жарочного шкафа электроплиты</t>
  </si>
  <si>
    <t>11-78</t>
  </si>
  <si>
    <t>электро-звонок</t>
  </si>
  <si>
    <t>Демонтаж электрозвонка</t>
  </si>
  <si>
    <t>11-79</t>
  </si>
  <si>
    <t>Смена кнопки электрозвонка</t>
  </si>
  <si>
    <t>11-80</t>
  </si>
  <si>
    <t>Укладка кабеля в кабельный канал</t>
  </si>
  <si>
    <t>11-81</t>
  </si>
  <si>
    <t>Демонтаж патрона</t>
  </si>
  <si>
    <t>11-81.1</t>
  </si>
  <si>
    <t>11-81.2</t>
  </si>
  <si>
    <t>Потолочного</t>
  </si>
  <si>
    <t>Настенного</t>
  </si>
  <si>
    <t>11-82</t>
  </si>
  <si>
    <t>Демонтаж подвесного патрона</t>
  </si>
  <si>
    <t>11-83</t>
  </si>
  <si>
    <t>Смена лампы в светильнике</t>
  </si>
  <si>
    <t>11-83.1</t>
  </si>
  <si>
    <t>11-83.2</t>
  </si>
  <si>
    <t>лампы накаливания</t>
  </si>
  <si>
    <t>лампа</t>
  </si>
  <si>
    <t>люминесцентной лампы</t>
  </si>
  <si>
    <t>11-84</t>
  </si>
  <si>
    <t>Укрепление выключателя освещения</t>
  </si>
  <si>
    <t>выключатель</t>
  </si>
  <si>
    <t>11-85</t>
  </si>
  <si>
    <t>Установка устройства защитного отключения (УЗО),</t>
  </si>
  <si>
    <t>УЗО</t>
  </si>
  <si>
    <t>10-241</t>
  </si>
  <si>
    <t>Смена эксцентрика к смесителю</t>
  </si>
  <si>
    <t>эксцентрик</t>
  </si>
  <si>
    <t>10-242</t>
  </si>
  <si>
    <t>Поджатие гайки на смесителе, сифоне</t>
  </si>
  <si>
    <t>гайка</t>
  </si>
  <si>
    <t>10-242.1</t>
  </si>
  <si>
    <t>10-242.2</t>
  </si>
  <si>
    <t>Сифон</t>
  </si>
  <si>
    <t>Смеситель</t>
  </si>
  <si>
    <t>10-243</t>
  </si>
  <si>
    <t>Смена болтов крепления смывного бачка к унитазу</t>
  </si>
  <si>
    <t>унитаз</t>
  </si>
  <si>
    <t>10-243.1</t>
  </si>
  <si>
    <t>При необходимости спиливания болтов к норме времени добавлять</t>
  </si>
  <si>
    <t>10-244</t>
  </si>
  <si>
    <t>Смена гофры</t>
  </si>
  <si>
    <t>гофра</t>
  </si>
  <si>
    <t>10-245</t>
  </si>
  <si>
    <t>Смена керамической головки смесителя</t>
  </si>
  <si>
    <t>головка</t>
  </si>
  <si>
    <t>10-246</t>
  </si>
  <si>
    <t>Смена шланга душа сместеля для ванной</t>
  </si>
  <si>
    <t>10-247</t>
  </si>
  <si>
    <t>Установка тройника для стиральной машины</t>
  </si>
  <si>
    <t>Установка  и замена тройника для стиральной машины</t>
  </si>
  <si>
    <t>10-247.1</t>
  </si>
  <si>
    <t>10-247.2</t>
  </si>
  <si>
    <t>Замена тройника для стиральной машины</t>
  </si>
  <si>
    <t>10-248</t>
  </si>
  <si>
    <t>10-248.1</t>
  </si>
  <si>
    <t>10-248.2</t>
  </si>
  <si>
    <t>10-248.3</t>
  </si>
  <si>
    <t>Заваривание свищей на трубопроводе с приваркой накладки</t>
  </si>
  <si>
    <t>При диаметре трубопровода до 50 мм</t>
  </si>
  <si>
    <t>10-249</t>
  </si>
  <si>
    <t>Переустановка смывного бачка при установке индивидуальных приборов учета</t>
  </si>
  <si>
    <t>10-250</t>
  </si>
  <si>
    <t>Смена подводки, стояков ХГВ из труб водогазопроводных на металлопластиковые на фитингах (резьбовых соеденениях), диаметром до:</t>
  </si>
  <si>
    <t>10-250.1</t>
  </si>
  <si>
    <t>10-250.2</t>
  </si>
  <si>
    <t>10-250.3</t>
  </si>
  <si>
    <t>10-250.4</t>
  </si>
  <si>
    <t>11-86</t>
  </si>
  <si>
    <t>Восстановление электрической схемы электроплиты</t>
  </si>
  <si>
    <t>схема</t>
  </si>
  <si>
    <t>11-87</t>
  </si>
  <si>
    <t>кабель</t>
  </si>
  <si>
    <t>Замена сетевого кабеля электроплиты</t>
  </si>
  <si>
    <t>11-88</t>
  </si>
  <si>
    <t>Ремонт стола стеклокерамического варочной поверхности СН 4230.Замена неисправных элементов, не подлежащих восстановлению</t>
  </si>
  <si>
    <t>11-88.1</t>
  </si>
  <si>
    <t>11-88.2</t>
  </si>
  <si>
    <t>11-88.3</t>
  </si>
  <si>
    <t>11-88.4</t>
  </si>
  <si>
    <t>Стеклокерамическая поверхность</t>
  </si>
  <si>
    <t>Индикатор остаточного тепла</t>
  </si>
  <si>
    <t>Индикатор включения и выключения</t>
  </si>
  <si>
    <t>Ручка механического управления</t>
  </si>
  <si>
    <t>11-89</t>
  </si>
  <si>
    <t>Замена нагревательных элементов варочной поверхности СН 4230</t>
  </si>
  <si>
    <t>11-89.1</t>
  </si>
  <si>
    <t>11-89.2</t>
  </si>
  <si>
    <t>11-89.3</t>
  </si>
  <si>
    <t>Передней левой конфорки (двухзонной)</t>
  </si>
  <si>
    <t>Задней правой конфорки (двухзонной)</t>
  </si>
  <si>
    <t>Задней левой и передней правой конфорок (однозонных)</t>
  </si>
  <si>
    <t>11-90</t>
  </si>
  <si>
    <t>Ремонт духового шкафа ДА 602-01, ДА602-02А. Замена неисправных элементов, не подлежащих восстановлению</t>
  </si>
  <si>
    <t>11-90.1</t>
  </si>
  <si>
    <t>11-90.2</t>
  </si>
  <si>
    <t>11-90.3</t>
  </si>
  <si>
    <t>11-90.4</t>
  </si>
  <si>
    <t>11-90.5</t>
  </si>
  <si>
    <t>11-90.6</t>
  </si>
  <si>
    <t>11-90.7</t>
  </si>
  <si>
    <t>11-90.8</t>
  </si>
  <si>
    <t>11-90.9</t>
  </si>
  <si>
    <t>11-90.10</t>
  </si>
  <si>
    <t>11-90.11</t>
  </si>
  <si>
    <t>11-90.12</t>
  </si>
  <si>
    <t>Электромеханический таймер</t>
  </si>
  <si>
    <t>Электронный таймер</t>
  </si>
  <si>
    <t>Термолегулятор</t>
  </si>
  <si>
    <t>Переключатель мощности</t>
  </si>
  <si>
    <t>Стекло шкафа</t>
  </si>
  <si>
    <t>Ручка шкафа</t>
  </si>
  <si>
    <t>Верхний ТЭН</t>
  </si>
  <si>
    <t>Нижний ТЭН</t>
  </si>
  <si>
    <t>ТЭН-гриль</t>
  </si>
  <si>
    <t>ТЭН вентилятора</t>
  </si>
  <si>
    <t>Вентилятор</t>
  </si>
  <si>
    <t>11-91</t>
  </si>
  <si>
    <t>Лампа подсветки шкафа</t>
  </si>
  <si>
    <t>Установка духового шкафа</t>
  </si>
  <si>
    <t>11-92</t>
  </si>
  <si>
    <t>Установка варочной поверхности</t>
  </si>
  <si>
    <t>11-92.1</t>
  </si>
  <si>
    <t>11-92.2</t>
  </si>
  <si>
    <t>С вырезанием отверстия для варочной поверхности в крышке шкафа (столешнице)</t>
  </si>
  <si>
    <t>В готовое отверстие</t>
  </si>
  <si>
    <t>11-93</t>
  </si>
  <si>
    <t>Смена пускателя в светильнике с люминесцентными лампами</t>
  </si>
  <si>
    <t>пускатель</t>
  </si>
  <si>
    <t>11-94</t>
  </si>
  <si>
    <t>Смена энергосберегающих ламп</t>
  </si>
  <si>
    <t>11-95</t>
  </si>
  <si>
    <t>Поджатие контактов в розетке,выключателе</t>
  </si>
  <si>
    <t>11-96</t>
  </si>
  <si>
    <t>Установка электроплиты</t>
  </si>
  <si>
    <t>11-97</t>
  </si>
  <si>
    <t>Замена чугунной конфорки электроплиты. На замену каждой последующей чугунной конфорки добавлять</t>
  </si>
  <si>
    <t>11-98</t>
  </si>
  <si>
    <t>Замена переключателя мощности электроплиты с пайкой проводов. На замену каждого последующего переключателя мощности добавлять</t>
  </si>
  <si>
    <t>переклю- чатель</t>
  </si>
  <si>
    <t>11-99</t>
  </si>
  <si>
    <t>Замена обода конфорки электроплиты</t>
  </si>
  <si>
    <t>обод</t>
  </si>
  <si>
    <t>11-99.1</t>
  </si>
  <si>
    <t>На замену каждого последующнго обода конфорки добавлять</t>
  </si>
  <si>
    <t>11-100</t>
  </si>
  <si>
    <t>Замена тяги переключателя электроплиты</t>
  </si>
  <si>
    <t>тяга</t>
  </si>
  <si>
    <t>11-101</t>
  </si>
  <si>
    <t>Замена провода жаростойкого электроплиты</t>
  </si>
  <si>
    <t>провод</t>
  </si>
  <si>
    <t>11-101.1</t>
  </si>
  <si>
    <t>11-102</t>
  </si>
  <si>
    <t>На замену каждого последующего провода жаростойкого добавлять</t>
  </si>
  <si>
    <t>Замена лампы освещения жарочного шкафа</t>
  </si>
  <si>
    <t>11-103</t>
  </si>
  <si>
    <t>Замена конфронтала электроплиты</t>
  </si>
  <si>
    <t>конфронтал</t>
  </si>
  <si>
    <t>11-104</t>
  </si>
  <si>
    <t>Замена рабочего стола (верха) электроплиты четырехконфорочного</t>
  </si>
  <si>
    <t>11-105</t>
  </si>
  <si>
    <t>Замена моторедуктора электроплиты</t>
  </si>
  <si>
    <t>моторе-дуктор</t>
  </si>
  <si>
    <t>рабочий      стол</t>
  </si>
  <si>
    <t>11-106</t>
  </si>
  <si>
    <t>Замена фастона электроплиты</t>
  </si>
  <si>
    <t>11-106.1</t>
  </si>
  <si>
    <t>На замену каждого последующего фастона добавлять</t>
  </si>
  <si>
    <t>11-107</t>
  </si>
  <si>
    <t>Замена петли и шарнира жарочного шкафа</t>
  </si>
  <si>
    <t>11-108</t>
  </si>
  <si>
    <t>Замена ТЭН-конфорки (в сборе) электроплиты</t>
  </si>
  <si>
    <t>11-109</t>
  </si>
  <si>
    <t>Регулировка термостата электроплиты</t>
  </si>
  <si>
    <t>11-110</t>
  </si>
  <si>
    <t>Регулировка регулятора мощности электроплиты</t>
  </si>
  <si>
    <t>11-111</t>
  </si>
  <si>
    <t>Замена переключателя мощности ПМ,ПМЭ (крепление проводов под винт) электроплиты</t>
  </si>
  <si>
    <t>11-112</t>
  </si>
  <si>
    <t>Замена верхней декаративной крышки электроплиты</t>
  </si>
  <si>
    <t>11-113</t>
  </si>
  <si>
    <t>Замена уплотнителя жарачного шкафа</t>
  </si>
  <si>
    <t>уплотнитель</t>
  </si>
  <si>
    <t>11-114</t>
  </si>
  <si>
    <t>Замена боковины электроплиты</t>
  </si>
  <si>
    <t>11-115</t>
  </si>
  <si>
    <t>Замена пластины ВПД,ВПД (ВК) розетки 5А для электроплиты</t>
  </si>
  <si>
    <t>пластина</t>
  </si>
  <si>
    <t>11-116</t>
  </si>
  <si>
    <t>Замена скобы конфорки электроплиты</t>
  </si>
  <si>
    <t>скоба</t>
  </si>
  <si>
    <t>11-116.1</t>
  </si>
  <si>
    <t>На замену каждой последующей скобы конфорки электроплиты добавлять</t>
  </si>
  <si>
    <t>11-117</t>
  </si>
  <si>
    <t>Замена нагревательного элемента ТЭН-конфорки электроплиты</t>
  </si>
  <si>
    <t>элемент</t>
  </si>
  <si>
    <t>11-118</t>
  </si>
  <si>
    <t>Замена контрпетли жарочного шкафа</t>
  </si>
  <si>
    <t>11-119</t>
  </si>
  <si>
    <t>Проверка технического состояния электроплиты по заявке и выдача технического заключения на пригодность электроплиты к эксплуатации</t>
  </si>
  <si>
    <t>Присоединение частного трубопровода к существующей канализационной сети</t>
  </si>
  <si>
    <t>Единица 
измерения</t>
  </si>
  <si>
    <t>Тариф с 01.09.21 года</t>
  </si>
  <si>
    <t>Центральное отопление</t>
  </si>
  <si>
    <t>Водопровод и канализация</t>
  </si>
  <si>
    <t xml:space="preserve"> Электромонтажные работы</t>
  </si>
</sst>
</file>

<file path=xl/styles.xml><?xml version="1.0" encoding="utf-8"?>
<styleSheet xmlns="http://schemas.openxmlformats.org/spreadsheetml/2006/main">
  <numFmts count="1">
    <numFmt numFmtId="164" formatCode="0.0%"/>
  </numFmts>
  <fonts count="34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12"/>
      <name val="Arial"/>
      <family val="2"/>
      <charset val="204"/>
    </font>
    <font>
      <i/>
      <sz val="11"/>
      <color indexed="12"/>
      <name val="Arial"/>
      <family val="2"/>
      <charset val="204"/>
    </font>
    <font>
      <b/>
      <sz val="11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i/>
      <sz val="11"/>
      <name val="Arial"/>
      <family val="2"/>
      <charset val="204"/>
    </font>
    <font>
      <sz val="11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9" fillId="0" borderId="0" xfId="0" applyFont="1" applyFill="1"/>
    <xf numFmtId="1" fontId="11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/>
    <xf numFmtId="0" fontId="14" fillId="0" borderId="0" xfId="0" applyFont="1" applyFill="1" applyAlignment="1">
      <alignment horizontal="center"/>
    </xf>
    <xf numFmtId="0" fontId="17" fillId="0" borderId="0" xfId="0" applyFont="1" applyFill="1"/>
    <xf numFmtId="0" fontId="0" fillId="0" borderId="0" xfId="0" applyFill="1"/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/>
    <xf numFmtId="49" fontId="26" fillId="2" borderId="3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8" fillId="0" borderId="0" xfId="0" applyFont="1"/>
    <xf numFmtId="1" fontId="25" fillId="0" borderId="3" xfId="0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/>
    </xf>
    <xf numFmtId="0" fontId="26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24" fillId="0" borderId="2" xfId="0" applyNumberFormat="1" applyFont="1" applyFill="1" applyBorder="1" applyAlignment="1">
      <alignment horizontal="center" vertical="center"/>
    </xf>
    <xf numFmtId="1" fontId="30" fillId="0" borderId="0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/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23" fillId="0" borderId="2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/>
    <xf numFmtId="1" fontId="1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2" fillId="0" borderId="0" xfId="0" applyFont="1" applyFill="1" applyAlignment="1"/>
    <xf numFmtId="1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0" fontId="1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49" fontId="29" fillId="0" borderId="16" xfId="0" applyNumberFormat="1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/>
    </xf>
    <xf numFmtId="49" fontId="29" fillId="0" borderId="17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49" fontId="29" fillId="0" borderId="18" xfId="0" applyNumberFormat="1" applyFont="1" applyFill="1" applyBorder="1" applyAlignment="1">
      <alignment horizontal="center" wrapText="1"/>
    </xf>
    <xf numFmtId="164" fontId="29" fillId="0" borderId="20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 wrapText="1"/>
    </xf>
    <xf numFmtId="164" fontId="29" fillId="0" borderId="12" xfId="0" applyNumberFormat="1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1" fontId="7" fillId="0" borderId="1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6" fillId="2" borderId="3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1" fontId="32" fillId="0" borderId="0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0" fontId="23" fillId="0" borderId="4" xfId="0" applyFont="1" applyFill="1" applyBorder="1"/>
    <xf numFmtId="0" fontId="23" fillId="0" borderId="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/>
    </xf>
    <xf numFmtId="0" fontId="23" fillId="0" borderId="3" xfId="0" applyFont="1" applyFill="1" applyBorder="1"/>
    <xf numFmtId="0" fontId="23" fillId="0" borderId="8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/>
    </xf>
    <xf numFmtId="0" fontId="23" fillId="0" borderId="1" xfId="0" applyFont="1" applyFill="1" applyBorder="1"/>
    <xf numFmtId="0" fontId="23" fillId="0" borderId="9" xfId="0" applyFont="1" applyFill="1" applyBorder="1"/>
    <xf numFmtId="0" fontId="23" fillId="0" borderId="5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4" fontId="23" fillId="0" borderId="15" xfId="0" applyNumberFormat="1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/>
    </xf>
    <xf numFmtId="0" fontId="23" fillId="0" borderId="8" xfId="0" applyFont="1" applyFill="1" applyBorder="1" applyAlignment="1">
      <alignment horizontal="left"/>
    </xf>
    <xf numFmtId="4" fontId="23" fillId="0" borderId="15" xfId="0" applyNumberFormat="1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9" fillId="0" borderId="0" xfId="0" applyNumberFormat="1" applyFont="1" applyFill="1"/>
    <xf numFmtId="0" fontId="10" fillId="0" borderId="0" xfId="0" applyFont="1" applyFill="1" applyBorder="1" applyAlignment="1">
      <alignment horizontal="center" vertical="center" textRotation="45"/>
    </xf>
    <xf numFmtId="0" fontId="2" fillId="0" borderId="0" xfId="0" applyFont="1" applyFill="1"/>
    <xf numFmtId="1" fontId="7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vertical="center" wrapText="1"/>
    </xf>
    <xf numFmtId="0" fontId="23" fillId="0" borderId="5" xfId="0" applyFont="1" applyFill="1" applyBorder="1"/>
    <xf numFmtId="0" fontId="23" fillId="0" borderId="1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2" xfId="0" applyFont="1" applyFill="1" applyBorder="1"/>
    <xf numFmtId="0" fontId="23" fillId="0" borderId="2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/>
    </xf>
    <xf numFmtId="0" fontId="23" fillId="0" borderId="8" xfId="0" applyFont="1" applyFill="1" applyBorder="1" applyAlignment="1"/>
    <xf numFmtId="0" fontId="6" fillId="0" borderId="1" xfId="0" applyFont="1" applyFill="1" applyBorder="1"/>
    <xf numFmtId="0" fontId="23" fillId="0" borderId="5" xfId="0" applyFont="1" applyFill="1" applyBorder="1" applyAlignment="1">
      <alignment vertical="center"/>
    </xf>
    <xf numFmtId="0" fontId="23" fillId="0" borderId="7" xfId="0" applyFont="1" applyFill="1" applyBorder="1" applyAlignment="1"/>
    <xf numFmtId="4" fontId="23" fillId="0" borderId="15" xfId="0" applyNumberFormat="1" applyFont="1" applyFill="1" applyBorder="1" applyAlignment="1"/>
    <xf numFmtId="4" fontId="7" fillId="0" borderId="15" xfId="0" applyNumberFormat="1" applyFont="1" applyFill="1" applyBorder="1" applyAlignment="1">
      <alignment horizontal="center"/>
    </xf>
    <xf numFmtId="0" fontId="7" fillId="0" borderId="2" xfId="0" applyNumberFormat="1" applyFont="1" applyFill="1" applyBorder="1"/>
    <xf numFmtId="0" fontId="23" fillId="0" borderId="7" xfId="0" applyFont="1" applyFill="1" applyBorder="1"/>
    <xf numFmtId="0" fontId="7" fillId="0" borderId="2" xfId="0" applyNumberFormat="1" applyFont="1" applyFill="1" applyBorder="1" applyAlignment="1">
      <alignment horizontal="center"/>
    </xf>
    <xf numFmtId="0" fontId="23" fillId="0" borderId="9" xfId="0" applyFont="1" applyFill="1" applyBorder="1" applyAlignment="1">
      <alignment vertical="center"/>
    </xf>
    <xf numFmtId="0" fontId="7" fillId="0" borderId="12" xfId="0" applyNumberFormat="1" applyFont="1" applyFill="1" applyBorder="1" applyAlignment="1">
      <alignment horizontal="center"/>
    </xf>
    <xf numFmtId="0" fontId="7" fillId="0" borderId="2" xfId="0" applyFont="1" applyFill="1" applyBorder="1"/>
    <xf numFmtId="49" fontId="7" fillId="0" borderId="12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29" fillId="0" borderId="9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" fontId="29" fillId="0" borderId="3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 vertical="center"/>
    </xf>
    <xf numFmtId="49" fontId="29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/>
    </xf>
    <xf numFmtId="4" fontId="23" fillId="0" borderId="15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7" fillId="0" borderId="3" xfId="0" applyFont="1" applyFill="1" applyBorder="1"/>
    <xf numFmtId="0" fontId="23" fillId="0" borderId="8" xfId="0" applyFont="1" applyFill="1" applyBorder="1" applyAlignment="1">
      <alignment vertical="center" wrapText="1"/>
    </xf>
    <xf numFmtId="4" fontId="23" fillId="0" borderId="15" xfId="0" applyNumberFormat="1" applyFont="1" applyFill="1" applyBorder="1" applyAlignment="1">
      <alignment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4" fontId="23" fillId="0" borderId="1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left" wrapText="1"/>
    </xf>
    <xf numFmtId="49" fontId="7" fillId="0" borderId="15" xfId="0" applyNumberFormat="1" applyFont="1" applyFill="1" applyBorder="1" applyAlignment="1">
      <alignment horizontal="left" wrapText="1"/>
    </xf>
    <xf numFmtId="4" fontId="7" fillId="0" borderId="8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4" fontId="23" fillId="0" borderId="3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0" xfId="0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Fill="1" applyBorder="1" applyAlignment="1">
      <alignment horizontal="center" vertical="center" wrapText="1"/>
    </xf>
    <xf numFmtId="1" fontId="7" fillId="0" borderId="2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45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right" vertical="center" wrapText="1"/>
    </xf>
    <xf numFmtId="0" fontId="25" fillId="0" borderId="8" xfId="0" applyFont="1" applyBorder="1" applyAlignment="1">
      <alignment horizontal="right" vertical="center" wrapText="1"/>
    </xf>
    <xf numFmtId="0" fontId="25" fillId="0" borderId="15" xfId="0" applyFont="1" applyBorder="1" applyAlignment="1">
      <alignment horizontal="righ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CC"/>
      <color rgb="FFD9F9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88;&#1080;&#1092;&#1099;%20&#1085;&#1072;%20&#1087;&#1083;&#1072;&#1090;&#1085;&#1099;&#1077;%20&#1091;&#1089;&#1083;&#1091;&#1075;&#1080;%202021%20&#1075;/9.%20&#1062;&#1077;&#1085;&#1090;&#1088;&#1072;&#1083;&#1100;&#1085;&#1086;&#1077;%20&#1086;&#1090;&#1086;&#1087;&#1083;&#1077;&#1085;&#1080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88;&#1080;&#1092;&#1099;%20&#1085;&#1072;%20&#1087;&#1083;&#1072;&#1090;&#1085;&#1099;&#1077;%20&#1091;&#1089;&#1083;&#1091;&#1075;&#1080;%202021%20&#1075;/10.%20&#1042;&#1086;&#1076;&#1086;&#1087;&#1088;&#1086;&#1074;&#1086;&#1076;%20&#1080;%20&#1082;&#1072;&#1085;&#1072;&#1083;&#1080;&#1079;&#1072;&#1094;&#1080;&#1103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88;&#1080;&#1092;&#1099;%20&#1085;&#1072;%20&#1087;&#1083;&#1072;&#1090;&#1085;&#1099;&#1077;%20&#1091;&#1089;&#1083;&#1091;&#1075;&#1080;%202021%20&#1075;/10.%20&#1042;&#1086;&#1076;&#1086;&#1087;&#1088;&#1086;&#1074;&#1086;&#1076;%20&#1080;%20&#1082;&#1072;&#1085;&#1072;&#1083;&#1080;&#1079;&#1072;&#1094;&#1080;&#1103;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88;&#1080;&#1092;&#1099;%20&#1085;&#1072;%20&#1087;&#1083;&#1072;&#1090;&#1085;&#1099;&#1077;%20&#1091;&#1089;&#1083;&#1091;&#1075;&#1080;%202021%20&#1075;/11.%20&#1069;&#1083;&#1077;&#1082;&#1090;&#1088;&#1086;&#1084;&#1086;&#1085;&#1090;&#1072;&#1078;&#1085;&#1099;&#1077;%20&#1088;&#1072;&#1073;&#1086;&#1090;&#1099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88;&#1080;&#1092;&#1099;%20&#1085;&#1072;%20&#1087;&#1083;&#1072;&#1090;&#1085;&#1099;&#1077;%20&#1091;&#1089;&#1083;&#1091;&#1075;&#1080;%202021%20&#1075;/11.%20&#1069;&#1083;&#1077;&#1082;&#1090;&#1088;&#1086;&#1084;&#1086;&#1085;&#1090;&#1072;&#1078;&#1085;&#1099;&#1077;%20&#1088;&#1072;&#1073;&#1086;&#1090;&#1099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26">
          <cell r="D26">
            <v>10.130000000000001</v>
          </cell>
          <cell r="E26">
            <v>20.82</v>
          </cell>
          <cell r="F26">
            <v>34.380000000000003</v>
          </cell>
          <cell r="G26">
            <v>2.58</v>
          </cell>
          <cell r="H26">
            <v>6.6999999999999993</v>
          </cell>
          <cell r="I26">
            <v>10.86</v>
          </cell>
          <cell r="J26">
            <v>17.560000000000002</v>
          </cell>
          <cell r="K26">
            <v>17.920000000000002</v>
          </cell>
          <cell r="L26">
            <v>21.71</v>
          </cell>
          <cell r="M26">
            <v>16.259999999999998</v>
          </cell>
          <cell r="N26">
            <v>4.71</v>
          </cell>
          <cell r="O26">
            <v>4.71</v>
          </cell>
          <cell r="P26">
            <v>3.6199999999999997</v>
          </cell>
          <cell r="Q26">
            <v>97.7</v>
          </cell>
          <cell r="R26">
            <v>6.52</v>
          </cell>
          <cell r="S26">
            <v>4.71</v>
          </cell>
          <cell r="T26">
            <v>48.620000000000005</v>
          </cell>
          <cell r="U26">
            <v>31.139999999999997</v>
          </cell>
          <cell r="V26">
            <v>22.94</v>
          </cell>
          <cell r="W26">
            <v>29.02</v>
          </cell>
          <cell r="X26">
            <v>37.21</v>
          </cell>
          <cell r="Y26">
            <v>22.79</v>
          </cell>
          <cell r="Z26">
            <v>17.790000000000003</v>
          </cell>
          <cell r="AA26">
            <v>22.48</v>
          </cell>
          <cell r="AB26">
            <v>4.71</v>
          </cell>
          <cell r="AC26">
            <v>5.46</v>
          </cell>
          <cell r="AD26">
            <v>6.84</v>
          </cell>
          <cell r="AE26">
            <v>7.4199999999999982</v>
          </cell>
          <cell r="AF26">
            <v>3.8</v>
          </cell>
          <cell r="AG26">
            <v>42.330000000000005</v>
          </cell>
          <cell r="AH26">
            <v>27.130000000000003</v>
          </cell>
          <cell r="AI26">
            <v>16.459999999999997</v>
          </cell>
          <cell r="AJ26">
            <v>69.649999999999991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26">
          <cell r="D26">
            <v>8.2850000000000001</v>
          </cell>
          <cell r="E26">
            <v>9.2807999999999993</v>
          </cell>
          <cell r="F26">
            <v>10.122299999999999</v>
          </cell>
          <cell r="G26">
            <v>12.6068</v>
          </cell>
          <cell r="H26">
            <v>13.786899999999999</v>
          </cell>
          <cell r="I26">
            <v>20.080300000000001</v>
          </cell>
          <cell r="J26">
            <v>29.873999999999995</v>
          </cell>
          <cell r="K26">
            <v>20.757499999999997</v>
          </cell>
          <cell r="L26">
            <v>8.363999999999999</v>
          </cell>
          <cell r="M26">
            <v>19.141489</v>
          </cell>
          <cell r="N26">
            <v>10.421687</v>
          </cell>
          <cell r="O26">
            <v>13.612599999999999</v>
          </cell>
          <cell r="P26">
            <v>5.3075999999999999</v>
          </cell>
          <cell r="Q26">
            <v>6.9699999999999989</v>
          </cell>
          <cell r="R26">
            <v>8.363999999999999</v>
          </cell>
          <cell r="S26">
            <v>9.7580000000000009</v>
          </cell>
          <cell r="T26">
            <v>6.9699999999999989</v>
          </cell>
          <cell r="U26">
            <v>8.363999999999999</v>
          </cell>
          <cell r="V26">
            <v>5.3791999999999991</v>
          </cell>
          <cell r="W26">
            <v>23.022400000000005</v>
          </cell>
          <cell r="X26">
            <v>31.762800000000002</v>
          </cell>
          <cell r="Y26">
            <v>43.691999999999993</v>
          </cell>
          <cell r="Z26">
            <v>34.678699999999999</v>
          </cell>
          <cell r="AA26">
            <v>33.19</v>
          </cell>
          <cell r="AB26">
            <v>20.911799999999999</v>
          </cell>
          <cell r="AC26">
            <v>34.852999999999994</v>
          </cell>
          <cell r="AD26">
            <v>41.494999999999997</v>
          </cell>
          <cell r="AE26">
            <v>83.482900000000001</v>
          </cell>
          <cell r="AF26">
            <v>9.6156000000000006</v>
          </cell>
          <cell r="AG26">
            <v>11.152000000000001</v>
          </cell>
          <cell r="AH26">
            <v>16.261399999999998</v>
          </cell>
          <cell r="AI26">
            <v>6.0032000000000005</v>
          </cell>
          <cell r="AJ26">
            <v>18.088700000000003</v>
          </cell>
          <cell r="AK26">
            <v>14.927</v>
          </cell>
          <cell r="AL26">
            <v>11.9496</v>
          </cell>
          <cell r="AM26">
            <v>4.8739999999999997</v>
          </cell>
          <cell r="AN26">
            <v>18.263000000000002</v>
          </cell>
          <cell r="AO26">
            <v>29.873999999999995</v>
          </cell>
          <cell r="AP26">
            <v>21.579000000000001</v>
          </cell>
          <cell r="AQ26">
            <v>5.4718999999999998</v>
          </cell>
          <cell r="AR26">
            <v>12.113900000000001</v>
          </cell>
          <cell r="AS26">
            <v>14.105499999999999</v>
          </cell>
          <cell r="AT26">
            <v>3.3260000000000005</v>
          </cell>
          <cell r="AU26">
            <v>9.9580000000000002</v>
          </cell>
          <cell r="AV26">
            <v>5.8105000000000002</v>
          </cell>
          <cell r="AW26">
            <v>8.7979000000000003</v>
          </cell>
          <cell r="AX26">
            <v>11.9496</v>
          </cell>
          <cell r="AY26">
            <v>2.8879000000000001</v>
          </cell>
          <cell r="AZ26">
            <v>14.6084</v>
          </cell>
          <cell r="BA26">
            <v>5.8608000000000002</v>
          </cell>
          <cell r="BB26">
            <v>5.8105000000000002</v>
          </cell>
          <cell r="BC26">
            <v>54.778999999999996</v>
          </cell>
          <cell r="BD26">
            <v>8.9522000000000013</v>
          </cell>
          <cell r="BE26">
            <v>13.4483</v>
          </cell>
          <cell r="BF26">
            <v>5.4718999999999998</v>
          </cell>
          <cell r="BG26">
            <v>5.9748000000000001</v>
          </cell>
          <cell r="BH26">
            <v>151.03299999999999</v>
          </cell>
          <cell r="BI26">
            <v>132.77000000000001</v>
          </cell>
          <cell r="BJ26">
            <v>59.738</v>
          </cell>
          <cell r="BK26">
            <v>24.905000000000001</v>
          </cell>
          <cell r="BL26">
            <v>24.063499999999998</v>
          </cell>
          <cell r="BM26">
            <v>26.548000000000002</v>
          </cell>
          <cell r="BN26">
            <v>8.6235999999999997</v>
          </cell>
          <cell r="BO26">
            <v>5.4718999999999998</v>
          </cell>
          <cell r="BP26">
            <v>8.7811999999999983</v>
          </cell>
          <cell r="BQ26">
            <v>4.1475</v>
          </cell>
          <cell r="BR26">
            <v>9.9580000000000002</v>
          </cell>
          <cell r="BS26">
            <v>19.0945</v>
          </cell>
          <cell r="BT26">
            <v>7.8021000000000003</v>
          </cell>
          <cell r="BU26">
            <v>5.8608000000000002</v>
          </cell>
          <cell r="BV26">
            <v>15.323999999999998</v>
          </cell>
          <cell r="BW26">
            <v>20.757499999999997</v>
          </cell>
          <cell r="BX26">
            <v>4.1475</v>
          </cell>
          <cell r="BY26">
            <v>44.801000000000002</v>
          </cell>
          <cell r="BZ26">
            <v>4.1475</v>
          </cell>
          <cell r="CA26">
            <v>8.2850000000000001</v>
          </cell>
          <cell r="CB26">
            <v>9.9580000000000002</v>
          </cell>
          <cell r="CC26">
            <v>11.611000000000001</v>
          </cell>
          <cell r="CD26">
            <v>9.9580000000000002</v>
          </cell>
          <cell r="CE26">
            <v>11.611000000000001</v>
          </cell>
          <cell r="CF26">
            <v>13.273999999999999</v>
          </cell>
          <cell r="CG26">
            <v>52.767400000000002</v>
          </cell>
          <cell r="CH26">
            <v>66.051400000000001</v>
          </cell>
          <cell r="CI26">
            <v>14.269799999999998</v>
          </cell>
          <cell r="CJ26">
            <v>22.903400000000001</v>
          </cell>
          <cell r="CK26">
            <v>16.599999999999998</v>
          </cell>
          <cell r="CL26">
            <v>46.135400000000004</v>
          </cell>
          <cell r="CM26">
            <v>6.3920000000000003</v>
          </cell>
          <cell r="CN26">
            <v>4.9790000000000001</v>
          </cell>
          <cell r="CO26">
            <v>50.555999999999997</v>
          </cell>
          <cell r="CP26">
            <v>24.344000000000001</v>
          </cell>
          <cell r="CQ26">
            <v>33.713999999999999</v>
          </cell>
          <cell r="CR26">
            <v>94.171400000000006</v>
          </cell>
          <cell r="CS26">
            <v>25.834399999999999</v>
          </cell>
          <cell r="CT26">
            <v>20.404199999999999</v>
          </cell>
          <cell r="CU26">
            <v>56.18</v>
          </cell>
          <cell r="CV26">
            <v>13.273999999999999</v>
          </cell>
          <cell r="CW26">
            <v>5.3075999999999999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1 (2)"/>
    </sheetNames>
    <sheetDataSet>
      <sheetData sheetId="0">
        <row r="25">
          <cell r="GI25">
            <v>17.09</v>
          </cell>
          <cell r="GT25">
            <v>58.1</v>
          </cell>
          <cell r="HF25">
            <v>6.1499999999999995</v>
          </cell>
        </row>
        <row r="26">
          <cell r="D26">
            <v>12.110000000000001</v>
          </cell>
          <cell r="E26">
            <v>13.61</v>
          </cell>
          <cell r="F26">
            <v>15.1</v>
          </cell>
          <cell r="G26">
            <v>5.81</v>
          </cell>
          <cell r="H26">
            <v>7.8</v>
          </cell>
          <cell r="I26">
            <v>12.110000000000001</v>
          </cell>
          <cell r="J26">
            <v>12.77</v>
          </cell>
          <cell r="K26">
            <v>2.16</v>
          </cell>
          <cell r="L26">
            <v>2.3199999999999998</v>
          </cell>
          <cell r="M26">
            <v>2.4900000000000002</v>
          </cell>
          <cell r="N26">
            <v>2.82</v>
          </cell>
          <cell r="O26">
            <v>3.4899999999999993</v>
          </cell>
          <cell r="P26">
            <v>3.82</v>
          </cell>
          <cell r="Q26">
            <v>4.1500000000000004</v>
          </cell>
          <cell r="R26">
            <v>5.13</v>
          </cell>
          <cell r="S26">
            <v>5.31</v>
          </cell>
          <cell r="T26">
            <v>5.81</v>
          </cell>
          <cell r="U26">
            <v>6.31</v>
          </cell>
          <cell r="V26">
            <v>6.6400000000000006</v>
          </cell>
          <cell r="W26">
            <v>8.4599999999999991</v>
          </cell>
          <cell r="X26">
            <v>9.64</v>
          </cell>
          <cell r="Y26">
            <v>0.34</v>
          </cell>
          <cell r="Z26">
            <v>6.6400000000000006</v>
          </cell>
          <cell r="AA26">
            <v>7.47</v>
          </cell>
          <cell r="AB26">
            <v>7.8</v>
          </cell>
          <cell r="AC26">
            <v>6.9699999999999989</v>
          </cell>
          <cell r="AD26">
            <v>7.63</v>
          </cell>
          <cell r="AE26">
            <v>303.52999999999997</v>
          </cell>
          <cell r="AF26">
            <v>5.86</v>
          </cell>
          <cell r="AG26">
            <v>8.64</v>
          </cell>
          <cell r="AH26">
            <v>12.13</v>
          </cell>
          <cell r="AI26">
            <v>5.29</v>
          </cell>
          <cell r="AJ26">
            <v>6.0000000000000009</v>
          </cell>
          <cell r="AK26">
            <v>5.86</v>
          </cell>
          <cell r="AL26">
            <v>6.55</v>
          </cell>
          <cell r="AM26">
            <v>6.28</v>
          </cell>
          <cell r="AN26">
            <v>7.669999999999999</v>
          </cell>
          <cell r="AO26">
            <v>98.96</v>
          </cell>
          <cell r="AP26">
            <v>114.29999999999998</v>
          </cell>
          <cell r="AQ26">
            <v>126.84000000000002</v>
          </cell>
          <cell r="AR26">
            <v>156.11000000000001</v>
          </cell>
          <cell r="AS26">
            <v>185.39000000000001</v>
          </cell>
          <cell r="AT26">
            <v>262.05</v>
          </cell>
          <cell r="AU26">
            <v>345.69</v>
          </cell>
          <cell r="AV26">
            <v>74.430000000000007</v>
          </cell>
          <cell r="AW26">
            <v>75.55</v>
          </cell>
          <cell r="AX26">
            <v>101.75999999999999</v>
          </cell>
          <cell r="AY26">
            <v>115.69000000000001</v>
          </cell>
          <cell r="AZ26">
            <v>149.15</v>
          </cell>
          <cell r="BA26">
            <v>206.29</v>
          </cell>
          <cell r="BB26">
            <v>248.11999999999995</v>
          </cell>
          <cell r="BC26">
            <v>33.53</v>
          </cell>
          <cell r="BD26">
            <v>8.6199999999999992</v>
          </cell>
          <cell r="BE26">
            <v>13.45</v>
          </cell>
          <cell r="BF26">
            <v>19.080000000000002</v>
          </cell>
          <cell r="BG26">
            <v>7.8</v>
          </cell>
          <cell r="BH26">
            <v>9.7900000000000009</v>
          </cell>
          <cell r="BI26">
            <v>13.939999999999998</v>
          </cell>
          <cell r="BJ26">
            <v>6.1499999999999995</v>
          </cell>
          <cell r="BK26">
            <v>6.84</v>
          </cell>
          <cell r="BL26">
            <v>7.3899999999999988</v>
          </cell>
          <cell r="BM26">
            <v>1.2</v>
          </cell>
          <cell r="BN26">
            <v>1.33</v>
          </cell>
          <cell r="BO26">
            <v>1.45</v>
          </cell>
          <cell r="BP26">
            <v>11.610000000000001</v>
          </cell>
          <cell r="BQ26">
            <v>13.13</v>
          </cell>
          <cell r="BR26">
            <v>15.44</v>
          </cell>
          <cell r="BS26">
            <v>3.6399999999999997</v>
          </cell>
          <cell r="BT26">
            <v>11.790000000000001</v>
          </cell>
          <cell r="BU26">
            <v>12.29</v>
          </cell>
          <cell r="BV26">
            <v>12.95</v>
          </cell>
          <cell r="BW26">
            <v>13.61</v>
          </cell>
          <cell r="BX26">
            <v>14.269999999999998</v>
          </cell>
          <cell r="BY26">
            <v>27.05</v>
          </cell>
          <cell r="BZ26">
            <v>30.71</v>
          </cell>
          <cell r="CA26">
            <v>35.680000000000007</v>
          </cell>
          <cell r="CB26">
            <v>25.74</v>
          </cell>
          <cell r="CC26">
            <v>29.369999999999997</v>
          </cell>
          <cell r="CD26">
            <v>34.36</v>
          </cell>
          <cell r="CE26">
            <v>2.82</v>
          </cell>
          <cell r="CF26">
            <v>3.33</v>
          </cell>
          <cell r="CG26">
            <v>5.31</v>
          </cell>
          <cell r="CH26">
            <v>11.610000000000001</v>
          </cell>
          <cell r="CI26">
            <v>1.29</v>
          </cell>
          <cell r="CJ26">
            <v>1.33</v>
          </cell>
          <cell r="CK26">
            <v>1.45</v>
          </cell>
          <cell r="CL26">
            <v>0.58000000000000007</v>
          </cell>
          <cell r="CM26">
            <v>0.63</v>
          </cell>
          <cell r="CN26">
            <v>0.74</v>
          </cell>
          <cell r="CO26">
            <v>12.110000000000001</v>
          </cell>
          <cell r="CP26">
            <v>14.44</v>
          </cell>
          <cell r="CQ26">
            <v>18.260000000000002</v>
          </cell>
          <cell r="CR26">
            <v>23.240000000000002</v>
          </cell>
          <cell r="CS26">
            <v>53.599999999999994</v>
          </cell>
          <cell r="CT26">
            <v>54.44</v>
          </cell>
          <cell r="CU26">
            <v>56.61</v>
          </cell>
          <cell r="CV26">
            <v>59.58</v>
          </cell>
          <cell r="CW26">
            <v>62.559999999999995</v>
          </cell>
          <cell r="CX26">
            <v>65.72</v>
          </cell>
          <cell r="CY26">
            <v>62.08</v>
          </cell>
          <cell r="CZ26">
            <v>79.34</v>
          </cell>
          <cell r="DA26">
            <v>102.9</v>
          </cell>
          <cell r="DB26">
            <v>1.65</v>
          </cell>
          <cell r="DC26">
            <v>2</v>
          </cell>
          <cell r="DD26">
            <v>2.3199999999999998</v>
          </cell>
          <cell r="DE26">
            <v>2.6599999999999997</v>
          </cell>
          <cell r="DF26">
            <v>3.82</v>
          </cell>
          <cell r="DG26">
            <v>7.9699999999999989</v>
          </cell>
          <cell r="DH26">
            <v>9.1199999999999992</v>
          </cell>
          <cell r="DI26">
            <v>10.46</v>
          </cell>
          <cell r="DJ26">
            <v>10.78</v>
          </cell>
          <cell r="DK26">
            <v>11.46</v>
          </cell>
          <cell r="DL26">
            <v>13.45</v>
          </cell>
          <cell r="DM26">
            <v>17.43</v>
          </cell>
          <cell r="DN26">
            <v>20.580000000000002</v>
          </cell>
          <cell r="DO26">
            <v>21.240000000000002</v>
          </cell>
          <cell r="DP26">
            <v>22.900000000000002</v>
          </cell>
          <cell r="DQ26">
            <v>6.9699999999999989</v>
          </cell>
          <cell r="DR26">
            <v>8.36</v>
          </cell>
          <cell r="DS26">
            <v>10.040000000000001</v>
          </cell>
          <cell r="DT26">
            <v>15.32</v>
          </cell>
          <cell r="DU26">
            <v>13.52</v>
          </cell>
          <cell r="DV26">
            <v>5.86</v>
          </cell>
          <cell r="DW26">
            <v>3.33</v>
          </cell>
          <cell r="DX26">
            <v>85.02</v>
          </cell>
          <cell r="DY26">
            <v>118.47999999999999</v>
          </cell>
          <cell r="DZ26">
            <v>557.55999999999995</v>
          </cell>
          <cell r="EA26">
            <v>669.08</v>
          </cell>
          <cell r="EB26">
            <v>794.5100000000001</v>
          </cell>
          <cell r="EC26">
            <v>278.77999999999997</v>
          </cell>
          <cell r="ED26">
            <v>334.54</v>
          </cell>
          <cell r="EE26">
            <v>390.29</v>
          </cell>
          <cell r="EF26">
            <v>85.4</v>
          </cell>
          <cell r="EG26">
            <v>132.17999999999998</v>
          </cell>
          <cell r="EH26">
            <v>196.16</v>
          </cell>
          <cell r="EI26">
            <v>6.9699999999999989</v>
          </cell>
          <cell r="EJ26">
            <v>9.7700000000000014</v>
          </cell>
          <cell r="EK26">
            <v>13.39</v>
          </cell>
          <cell r="EL26">
            <v>143.56</v>
          </cell>
          <cell r="EM26">
            <v>155.83999999999997</v>
          </cell>
          <cell r="EN26">
            <v>179.22</v>
          </cell>
          <cell r="EO26">
            <v>85.4</v>
          </cell>
          <cell r="EP26">
            <v>132.17999999999998</v>
          </cell>
          <cell r="EQ26">
            <v>196.16</v>
          </cell>
          <cell r="ER26">
            <v>234.50999999999996</v>
          </cell>
          <cell r="ES26">
            <v>351.86</v>
          </cell>
          <cell r="ET26">
            <v>202.14</v>
          </cell>
          <cell r="EU26">
            <v>303.21999999999997</v>
          </cell>
          <cell r="EV26">
            <v>193.5</v>
          </cell>
          <cell r="EW26">
            <v>290.26</v>
          </cell>
          <cell r="EX26">
            <v>5.59</v>
          </cell>
          <cell r="EY26">
            <v>9.0599999999999987</v>
          </cell>
          <cell r="EZ26">
            <v>13.13</v>
          </cell>
          <cell r="FA26">
            <v>14.93</v>
          </cell>
          <cell r="FB26">
            <v>17.600000000000001</v>
          </cell>
          <cell r="FC26">
            <v>15.28</v>
          </cell>
          <cell r="FD26">
            <v>3.33</v>
          </cell>
          <cell r="FE26">
            <v>1.17</v>
          </cell>
          <cell r="FF26">
            <v>27.71</v>
          </cell>
          <cell r="FG26">
            <v>8.9499999999999993</v>
          </cell>
          <cell r="FH26">
            <v>8.3000000000000007</v>
          </cell>
          <cell r="FI26">
            <v>4.1500000000000004</v>
          </cell>
          <cell r="FJ26">
            <v>11.12</v>
          </cell>
          <cell r="FK26">
            <v>2.8</v>
          </cell>
          <cell r="FL26">
            <v>4.46</v>
          </cell>
          <cell r="FM26">
            <v>0.83000000000000007</v>
          </cell>
          <cell r="FN26">
            <v>0.98</v>
          </cell>
          <cell r="FO26">
            <v>1.53</v>
          </cell>
          <cell r="FP26">
            <v>7.8</v>
          </cell>
          <cell r="FQ26">
            <v>11.610000000000001</v>
          </cell>
          <cell r="FR26">
            <v>2.1</v>
          </cell>
          <cell r="FS26">
            <v>2.93</v>
          </cell>
          <cell r="FT26">
            <v>4.5999999999999996</v>
          </cell>
          <cell r="FU26">
            <v>0.98</v>
          </cell>
          <cell r="FV26">
            <v>1.25</v>
          </cell>
          <cell r="FW26">
            <v>1.53</v>
          </cell>
          <cell r="FX26">
            <v>9.64</v>
          </cell>
          <cell r="FY26">
            <v>13.79</v>
          </cell>
          <cell r="FZ26">
            <v>9.64</v>
          </cell>
          <cell r="GA26">
            <v>14.44</v>
          </cell>
          <cell r="GB26">
            <v>48.79</v>
          </cell>
          <cell r="GC26">
            <v>50.28</v>
          </cell>
          <cell r="GD26">
            <v>5.47</v>
          </cell>
          <cell r="GE26">
            <v>6.31</v>
          </cell>
          <cell r="GF26">
            <v>11.610000000000001</v>
          </cell>
          <cell r="GG26">
            <v>7.9699999999999989</v>
          </cell>
          <cell r="GH26">
            <v>9.1199999999999992</v>
          </cell>
          <cell r="GJ26">
            <v>10.78</v>
          </cell>
          <cell r="GK26">
            <v>12.29</v>
          </cell>
          <cell r="GL26">
            <v>23.560000000000002</v>
          </cell>
          <cell r="GM26">
            <v>1.65</v>
          </cell>
          <cell r="GN26">
            <v>5.97</v>
          </cell>
          <cell r="GO26">
            <v>8.7999999999999989</v>
          </cell>
          <cell r="GP26">
            <v>10.120000000000001</v>
          </cell>
          <cell r="GQ26">
            <v>10.78</v>
          </cell>
          <cell r="GR26">
            <v>16.760000000000002</v>
          </cell>
          <cell r="GS26">
            <v>49.79</v>
          </cell>
          <cell r="GU26">
            <v>139.24</v>
          </cell>
          <cell r="GV26">
            <v>149.37</v>
          </cell>
          <cell r="GW26">
            <v>199.14</v>
          </cell>
          <cell r="GX26">
            <v>311.67999999999995</v>
          </cell>
          <cell r="GY26">
            <v>129.44</v>
          </cell>
          <cell r="GZ26">
            <v>168.28</v>
          </cell>
          <cell r="HA26">
            <v>122.65</v>
          </cell>
          <cell r="HB26">
            <v>150.86000000000001</v>
          </cell>
          <cell r="HC26">
            <v>81.820000000000007</v>
          </cell>
          <cell r="HD26">
            <v>87.97</v>
          </cell>
          <cell r="HE26">
            <v>94.09</v>
          </cell>
          <cell r="HG26">
            <v>61.900000000000006</v>
          </cell>
          <cell r="HH26">
            <v>63.900000000000006</v>
          </cell>
          <cell r="HI26">
            <v>71.86</v>
          </cell>
          <cell r="HJ26">
            <v>7.9699999999999989</v>
          </cell>
          <cell r="HK26">
            <v>53.760000000000005</v>
          </cell>
          <cell r="HL26">
            <v>4.9800000000000004</v>
          </cell>
          <cell r="HM26">
            <v>41.499999999999993</v>
          </cell>
          <cell r="HN26">
            <v>19.919999999999998</v>
          </cell>
          <cell r="HO26">
            <v>45.14</v>
          </cell>
          <cell r="HP26">
            <v>57.25</v>
          </cell>
          <cell r="HQ26">
            <v>157.66999999999999</v>
          </cell>
          <cell r="HR26">
            <v>126.14</v>
          </cell>
          <cell r="HS26">
            <v>33.36</v>
          </cell>
          <cell r="HT26">
            <v>144.38999999999999</v>
          </cell>
          <cell r="HU26">
            <v>41.81</v>
          </cell>
          <cell r="HV26">
            <v>13.270000000000001</v>
          </cell>
          <cell r="HW26">
            <v>12.29</v>
          </cell>
          <cell r="HX26">
            <v>14.769999999999998</v>
          </cell>
          <cell r="HY26">
            <v>19.080000000000002</v>
          </cell>
          <cell r="HZ26">
            <v>10.78</v>
          </cell>
          <cell r="IA26">
            <v>9.7900000000000009</v>
          </cell>
          <cell r="IB26">
            <v>9.7900000000000009</v>
          </cell>
          <cell r="IC26">
            <v>6.81</v>
          </cell>
          <cell r="ID26">
            <v>15.1</v>
          </cell>
          <cell r="IE26">
            <v>9.1199999999999992</v>
          </cell>
          <cell r="IF26">
            <v>7.2999999999999989</v>
          </cell>
          <cell r="IG26">
            <v>20.39</v>
          </cell>
          <cell r="IH26">
            <v>26.029999999999998</v>
          </cell>
          <cell r="II26">
            <v>32.58</v>
          </cell>
          <cell r="IJ26">
            <v>21.240000000000002</v>
          </cell>
          <cell r="IK26">
            <v>29.869999999999997</v>
          </cell>
          <cell r="IL26">
            <v>33.53</v>
          </cell>
          <cell r="IM26">
            <v>36.840000000000003</v>
          </cell>
          <cell r="IN26">
            <v>40.159999999999997</v>
          </cell>
          <cell r="IO26">
            <v>51.78</v>
          </cell>
          <cell r="IP26">
            <v>61.739999999999995</v>
          </cell>
          <cell r="IQ26">
            <v>73.36</v>
          </cell>
          <cell r="IR26">
            <v>84.969999999999985</v>
          </cell>
          <cell r="IS26">
            <v>98.750000000000014</v>
          </cell>
          <cell r="IT26">
            <v>116.84</v>
          </cell>
          <cell r="IU26">
            <v>134.76</v>
          </cell>
        </row>
      </sheetData>
      <sheetData sheetId="1">
        <row r="25">
          <cell r="AX25">
            <v>11.12243</v>
          </cell>
        </row>
        <row r="26">
          <cell r="D26">
            <v>37.508639999999993</v>
          </cell>
          <cell r="E26">
            <v>45.970529999999997</v>
          </cell>
          <cell r="F26">
            <v>24.729669999999999</v>
          </cell>
          <cell r="G26">
            <v>17.08605</v>
          </cell>
          <cell r="H26">
            <v>12.778969999999997</v>
          </cell>
          <cell r="I26">
            <v>23.401130000000002</v>
          </cell>
          <cell r="J26">
            <v>5.4733499999999999</v>
          </cell>
          <cell r="K26">
            <v>6.4773500000000004</v>
          </cell>
          <cell r="L26">
            <v>10.456429999999999</v>
          </cell>
          <cell r="M26">
            <v>6.9676200000000001</v>
          </cell>
          <cell r="N26">
            <v>15.929779999999999</v>
          </cell>
          <cell r="O26">
            <v>3.6410799999999997</v>
          </cell>
          <cell r="P26">
            <v>27.227939999999997</v>
          </cell>
          <cell r="Q26">
            <v>22.897400000000001</v>
          </cell>
          <cell r="R26">
            <v>28.546479999999995</v>
          </cell>
          <cell r="S26">
            <v>8.6241599999999998</v>
          </cell>
          <cell r="T26">
            <v>1.3921400000000002</v>
          </cell>
          <cell r="U26">
            <v>1.1130960000000001</v>
          </cell>
          <cell r="V26">
            <v>0.56154800000000005</v>
          </cell>
          <cell r="W26">
            <v>5.3110800000000005</v>
          </cell>
          <cell r="X26">
            <v>21.078589999999998</v>
          </cell>
          <cell r="Y26">
            <v>21.906859999999998</v>
          </cell>
          <cell r="Z26">
            <v>23.901399999999995</v>
          </cell>
          <cell r="AA26">
            <v>26.386210000000002</v>
          </cell>
          <cell r="AB26">
            <v>19.746589999999998</v>
          </cell>
          <cell r="AC26">
            <v>19.080589999999997</v>
          </cell>
          <cell r="AD26">
            <v>15.101509999999999</v>
          </cell>
          <cell r="AE26">
            <v>12.112970000000001</v>
          </cell>
          <cell r="AF26">
            <v>14.611239999999999</v>
          </cell>
          <cell r="AG26">
            <v>29.865020000000001</v>
          </cell>
          <cell r="AH26">
            <v>23.725669999999997</v>
          </cell>
          <cell r="AI26">
            <v>19.256319999999999</v>
          </cell>
          <cell r="AJ26">
            <v>18.756050000000002</v>
          </cell>
          <cell r="AK26">
            <v>3.3265400000000001</v>
          </cell>
          <cell r="AL26">
            <v>4.8073499999999996</v>
          </cell>
          <cell r="AM26">
            <v>7.9716199999999988</v>
          </cell>
          <cell r="AN26">
            <v>3.9790800000000002</v>
          </cell>
          <cell r="AO26">
            <v>8.9621600000000008</v>
          </cell>
          <cell r="AP26">
            <v>15.277239999999999</v>
          </cell>
          <cell r="AQ26">
            <v>23.073129999999999</v>
          </cell>
          <cell r="AR26">
            <v>5.3110800000000005</v>
          </cell>
          <cell r="AS26">
            <v>7.9716199999999988</v>
          </cell>
          <cell r="AT26">
            <v>8.6241599999999998</v>
          </cell>
          <cell r="AU26">
            <v>6.6396200000000007</v>
          </cell>
          <cell r="AV26">
            <v>0.69107000000000007</v>
          </cell>
          <cell r="AW26">
            <v>10.29416</v>
          </cell>
          <cell r="AY26">
            <v>12.44097</v>
          </cell>
          <cell r="AZ26">
            <v>3.48881</v>
          </cell>
          <cell r="BA26">
            <v>3.757854</v>
          </cell>
          <cell r="BB26">
            <v>4.0403580000000003</v>
          </cell>
          <cell r="BC26">
            <v>139.73386000000002</v>
          </cell>
          <cell r="BD26">
            <v>2.3657140000000001</v>
          </cell>
          <cell r="BE26">
            <v>1.6565400000000001</v>
          </cell>
          <cell r="BF26">
            <v>1.9845400000000002</v>
          </cell>
          <cell r="BG26">
            <v>2.32254</v>
          </cell>
          <cell r="BH26">
            <v>2.6605400000000001</v>
          </cell>
          <cell r="BI26">
            <v>3.8168099999999998</v>
          </cell>
          <cell r="BJ26">
            <v>50.615610000000004</v>
          </cell>
          <cell r="BK26">
            <v>47.802799999999991</v>
          </cell>
          <cell r="BL26">
            <v>48.468800000000002</v>
          </cell>
          <cell r="BM26">
            <v>6.4773500000000004</v>
          </cell>
          <cell r="BN26">
            <v>2.6582179999999997</v>
          </cell>
          <cell r="BO26">
            <v>19.584319999999998</v>
          </cell>
          <cell r="BP26">
            <v>4.0403580000000003</v>
          </cell>
          <cell r="BQ26">
            <v>10.784429999999999</v>
          </cell>
          <cell r="BR26">
            <v>8.3096199999999989</v>
          </cell>
          <cell r="BS26">
            <v>6.9676200000000001</v>
          </cell>
          <cell r="BT26">
            <v>1.9845400000000002</v>
          </cell>
          <cell r="BU26">
            <v>2.8128100000000003</v>
          </cell>
          <cell r="BV26">
            <v>4.1548099999999994</v>
          </cell>
          <cell r="BW26">
            <v>5.4733499999999999</v>
          </cell>
          <cell r="BX26">
            <v>4.6019060000000005</v>
          </cell>
          <cell r="BY26">
            <v>3.48881</v>
          </cell>
          <cell r="BZ26">
            <v>8.3096199999999989</v>
          </cell>
          <cell r="CA26">
            <v>3.757854</v>
          </cell>
          <cell r="CB26">
            <v>1.1130960000000001</v>
          </cell>
          <cell r="CC26">
            <v>1.9436880000000001</v>
          </cell>
          <cell r="CD26">
            <v>4.4828099999999997</v>
          </cell>
          <cell r="CE26">
            <v>5.4733499999999999</v>
          </cell>
          <cell r="CF26">
            <v>1.6746439999999998</v>
          </cell>
          <cell r="CG26">
            <v>2.8128100000000003</v>
          </cell>
          <cell r="CH26">
            <v>1.1130960000000001</v>
          </cell>
          <cell r="CI26">
            <v>9.4658899999999999</v>
          </cell>
          <cell r="CJ26">
            <v>15.277239999999999</v>
          </cell>
          <cell r="CK26">
            <v>11.12243</v>
          </cell>
          <cell r="CL26">
            <v>13.607240000000001</v>
          </cell>
          <cell r="CM26">
            <v>16.595779999999998</v>
          </cell>
          <cell r="CN26">
            <v>15.277239999999999</v>
          </cell>
          <cell r="CO26">
            <v>17.762050000000002</v>
          </cell>
          <cell r="CP26">
            <v>18.590320000000002</v>
          </cell>
          <cell r="CQ26">
            <v>20.750589999999999</v>
          </cell>
          <cell r="CR26">
            <v>23.563400000000001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26">
          <cell r="D26">
            <v>25.099999999999998</v>
          </cell>
          <cell r="E26">
            <v>8.36</v>
          </cell>
          <cell r="F26">
            <v>9.1999999999999993</v>
          </cell>
          <cell r="G26">
            <v>11.71</v>
          </cell>
          <cell r="H26">
            <v>8.09</v>
          </cell>
          <cell r="I26">
            <v>11.57</v>
          </cell>
          <cell r="J26">
            <v>20.349999999999998</v>
          </cell>
          <cell r="K26">
            <v>12.399999999999999</v>
          </cell>
          <cell r="L26">
            <v>16.729999999999997</v>
          </cell>
          <cell r="M26">
            <v>19.78</v>
          </cell>
          <cell r="N26">
            <v>22.29</v>
          </cell>
          <cell r="O26">
            <v>27.05</v>
          </cell>
          <cell r="P26">
            <v>27.73</v>
          </cell>
          <cell r="Q26">
            <v>6.9699999999999989</v>
          </cell>
          <cell r="R26">
            <v>14.769999999999998</v>
          </cell>
          <cell r="S26">
            <v>14.209999999999997</v>
          </cell>
          <cell r="T26">
            <v>12.68</v>
          </cell>
          <cell r="U26">
            <v>2.3699999999999997</v>
          </cell>
          <cell r="V26">
            <v>4.74</v>
          </cell>
          <cell r="W26">
            <v>0.83000000000000007</v>
          </cell>
          <cell r="X26">
            <v>1.53</v>
          </cell>
          <cell r="Y26">
            <v>5.86</v>
          </cell>
          <cell r="Z26">
            <v>68.3</v>
          </cell>
          <cell r="AA26">
            <v>13.809999999999999</v>
          </cell>
          <cell r="AB26">
            <v>25.099999999999998</v>
          </cell>
          <cell r="AC26">
            <v>19.520000000000003</v>
          </cell>
          <cell r="AD26">
            <v>18.119999999999997</v>
          </cell>
          <cell r="AE26">
            <v>25.099999999999998</v>
          </cell>
          <cell r="AF26">
            <v>34.839999999999996</v>
          </cell>
          <cell r="AG26">
            <v>40.43</v>
          </cell>
          <cell r="AH26">
            <v>41.81</v>
          </cell>
          <cell r="AI26">
            <v>5.59</v>
          </cell>
          <cell r="AJ26">
            <v>6.84</v>
          </cell>
          <cell r="AK26">
            <v>9.7700000000000014</v>
          </cell>
          <cell r="AL26">
            <v>6.9699999999999989</v>
          </cell>
          <cell r="AM26">
            <v>11.43</v>
          </cell>
          <cell r="AN26">
            <v>40.43</v>
          </cell>
          <cell r="AO26">
            <v>13.939999999999998</v>
          </cell>
          <cell r="AP26">
            <v>25.779999999999998</v>
          </cell>
          <cell r="AQ26">
            <v>20.91</v>
          </cell>
          <cell r="AR26">
            <v>22.29</v>
          </cell>
          <cell r="AS26">
            <v>15.32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25">
          <cell r="AN25">
            <v>6.1499999999999995</v>
          </cell>
          <cell r="CE25">
            <v>0.69</v>
          </cell>
        </row>
        <row r="26">
          <cell r="D26">
            <v>5.16</v>
          </cell>
          <cell r="E26">
            <v>7.3899999999999988</v>
          </cell>
          <cell r="F26">
            <v>4.5999999999999996</v>
          </cell>
          <cell r="G26">
            <v>6.4799999999999995</v>
          </cell>
          <cell r="H26">
            <v>6.9699999999999989</v>
          </cell>
          <cell r="I26">
            <v>10.95</v>
          </cell>
          <cell r="J26">
            <v>7.2999999999999989</v>
          </cell>
          <cell r="K26">
            <v>3.98</v>
          </cell>
          <cell r="L26">
            <v>8.4599999999999991</v>
          </cell>
          <cell r="M26">
            <v>3.98</v>
          </cell>
          <cell r="N26">
            <v>43.65</v>
          </cell>
          <cell r="O26">
            <v>47.3</v>
          </cell>
          <cell r="P26">
            <v>4.8</v>
          </cell>
          <cell r="Q26">
            <v>2</v>
          </cell>
          <cell r="R26">
            <v>0.42000000000000004</v>
          </cell>
          <cell r="S26">
            <v>2.2399999999999998</v>
          </cell>
          <cell r="T26">
            <v>19.25</v>
          </cell>
          <cell r="U26">
            <v>0.57000000000000006</v>
          </cell>
          <cell r="V26">
            <v>4.1500000000000004</v>
          </cell>
          <cell r="W26">
            <v>2.6599999999999997</v>
          </cell>
          <cell r="X26">
            <v>0.12000000000000001</v>
          </cell>
          <cell r="Y26">
            <v>37.170000000000009</v>
          </cell>
          <cell r="Z26">
            <v>75.52</v>
          </cell>
          <cell r="AA26">
            <v>21.08</v>
          </cell>
          <cell r="AB26">
            <v>0.98</v>
          </cell>
          <cell r="AC26">
            <v>18.590000000000003</v>
          </cell>
          <cell r="AD26">
            <v>18.260000000000002</v>
          </cell>
          <cell r="AE26">
            <v>25.56</v>
          </cell>
          <cell r="AF26">
            <v>11.29</v>
          </cell>
          <cell r="AG26">
            <v>9.52</v>
          </cell>
          <cell r="AH26">
            <v>8.7999999999999989</v>
          </cell>
          <cell r="AI26">
            <v>11.610000000000001</v>
          </cell>
          <cell r="AJ26">
            <v>7.63</v>
          </cell>
          <cell r="AK26">
            <v>14.44</v>
          </cell>
          <cell r="AL26">
            <v>12.43</v>
          </cell>
          <cell r="AM26">
            <v>3.6199999999999997</v>
          </cell>
          <cell r="AO26">
            <v>1.65</v>
          </cell>
          <cell r="AP26">
            <v>3.4899999999999993</v>
          </cell>
          <cell r="AQ26">
            <v>4.1500000000000004</v>
          </cell>
          <cell r="AR26">
            <v>5.86</v>
          </cell>
          <cell r="AS26">
            <v>1.8300000000000003</v>
          </cell>
          <cell r="AT26">
            <v>8.3000000000000007</v>
          </cell>
          <cell r="AU26">
            <v>6.4799999999999995</v>
          </cell>
          <cell r="AV26">
            <v>5.86</v>
          </cell>
          <cell r="AW26">
            <v>1.6800000000000002</v>
          </cell>
          <cell r="AX26">
            <v>2.3699999999999997</v>
          </cell>
          <cell r="AY26">
            <v>1.1100000000000001</v>
          </cell>
          <cell r="AZ26">
            <v>4.5999999999999996</v>
          </cell>
          <cell r="BA26">
            <v>3.4899999999999993</v>
          </cell>
          <cell r="BB26">
            <v>5.86</v>
          </cell>
          <cell r="BC26">
            <v>0.21000000000000002</v>
          </cell>
          <cell r="BD26">
            <v>0.85000000000000009</v>
          </cell>
          <cell r="BE26">
            <v>0.57000000000000006</v>
          </cell>
          <cell r="BF26">
            <v>3.3499999999999996</v>
          </cell>
          <cell r="BG26">
            <v>12.43</v>
          </cell>
          <cell r="BH26">
            <v>3.4899999999999993</v>
          </cell>
          <cell r="BI26">
            <v>9.4699999999999989</v>
          </cell>
          <cell r="BJ26">
            <v>6.9699999999999989</v>
          </cell>
          <cell r="BK26">
            <v>6.9699999999999989</v>
          </cell>
          <cell r="BL26">
            <v>8.3000000000000007</v>
          </cell>
          <cell r="BM26">
            <v>26.52</v>
          </cell>
          <cell r="BN26">
            <v>25.099999999999998</v>
          </cell>
          <cell r="BO26">
            <v>21.08</v>
          </cell>
          <cell r="BP26">
            <v>4.4799999999999995</v>
          </cell>
          <cell r="BQ26">
            <v>6.9699999999999989</v>
          </cell>
          <cell r="BR26">
            <v>2.82</v>
          </cell>
          <cell r="BS26">
            <v>2.82</v>
          </cell>
          <cell r="BT26">
            <v>1.95</v>
          </cell>
          <cell r="BU26">
            <v>2.3699999999999997</v>
          </cell>
          <cell r="BV26">
            <v>12.43</v>
          </cell>
          <cell r="BW26">
            <v>11.12</v>
          </cell>
          <cell r="BX26">
            <v>13.61</v>
          </cell>
          <cell r="BY26">
            <v>17.760000000000002</v>
          </cell>
          <cell r="BZ26">
            <v>11.12</v>
          </cell>
          <cell r="CA26">
            <v>0.69</v>
          </cell>
          <cell r="CB26">
            <v>6.9699999999999989</v>
          </cell>
          <cell r="CC26">
            <v>19.400000000000002</v>
          </cell>
          <cell r="CD26">
            <v>5.47</v>
          </cell>
          <cell r="CF26">
            <v>0.27</v>
          </cell>
          <cell r="CG26">
            <v>1.1100000000000001</v>
          </cell>
          <cell r="CH26">
            <v>7.9499999999999984</v>
          </cell>
          <cell r="CI26">
            <v>9.1199999999999992</v>
          </cell>
          <cell r="CJ26">
            <v>8.3000000000000007</v>
          </cell>
          <cell r="CK26">
            <v>9.1199999999999992</v>
          </cell>
          <cell r="CL26">
            <v>5.47</v>
          </cell>
          <cell r="CM26">
            <v>1.39</v>
          </cell>
          <cell r="CN26">
            <v>2.3699999999999997</v>
          </cell>
          <cell r="CO26">
            <v>0.98</v>
          </cell>
          <cell r="CP26">
            <v>0.98</v>
          </cell>
          <cell r="CQ26">
            <v>27.71</v>
          </cell>
          <cell r="CR26">
            <v>33.19</v>
          </cell>
          <cell r="CS26">
            <v>5.47</v>
          </cell>
          <cell r="CT26">
            <v>0.98</v>
          </cell>
          <cell r="CU26">
            <v>0.69</v>
          </cell>
          <cell r="CV26">
            <v>3.4899999999999993</v>
          </cell>
          <cell r="CW26">
            <v>5.47</v>
          </cell>
          <cell r="CX26">
            <v>4.9800000000000004</v>
          </cell>
          <cell r="CY26">
            <v>6.9699999999999989</v>
          </cell>
          <cell r="CZ26">
            <v>8.3000000000000007</v>
          </cell>
          <cell r="DA26">
            <v>1.1100000000000001</v>
          </cell>
          <cell r="DB26">
            <v>4.3199999999999994</v>
          </cell>
          <cell r="DC26">
            <v>2.8</v>
          </cell>
          <cell r="DD26">
            <v>1.39</v>
          </cell>
          <cell r="DE26">
            <v>2.8</v>
          </cell>
          <cell r="DF26">
            <v>1.6800000000000002</v>
          </cell>
          <cell r="DG26">
            <v>4.1500000000000004</v>
          </cell>
          <cell r="DH26">
            <v>4.5999999999999996</v>
          </cell>
          <cell r="DI26">
            <v>6.9699999999999989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903"/>
  <sheetViews>
    <sheetView tabSelected="1" view="pageBreakPreview" topLeftCell="B1" zoomScale="115" zoomScaleSheetLayoutView="115" workbookViewId="0">
      <selection activeCell="H14" sqref="H14"/>
    </sheetView>
  </sheetViews>
  <sheetFormatPr defaultRowHeight="5.65" customHeight="1"/>
  <cols>
    <col min="1" max="1" width="10.28515625" style="2" hidden="1" customWidth="1"/>
    <col min="2" max="2" width="63.7109375" style="1" customWidth="1"/>
    <col min="3" max="3" width="16.140625" style="42" customWidth="1"/>
    <col min="4" max="5" width="4" style="49" hidden="1" customWidth="1"/>
    <col min="6" max="6" width="16.140625" style="50" customWidth="1"/>
    <col min="7" max="7" width="11.85546875" style="120" customWidth="1"/>
    <col min="8" max="8" width="8.28515625" style="33" customWidth="1"/>
    <col min="9" max="9" width="9.140625" style="32"/>
    <col min="10" max="16384" width="9.140625" style="119"/>
  </cols>
  <sheetData>
    <row r="1" spans="1:10" ht="14.25" customHeight="1">
      <c r="A1" s="6"/>
      <c r="B1" s="51"/>
      <c r="D1" s="51"/>
      <c r="E1" s="51"/>
      <c r="F1" s="52"/>
      <c r="J1" s="182"/>
    </row>
    <row r="2" spans="1:10" ht="14.25" customHeight="1">
      <c r="A2" s="6"/>
      <c r="B2" s="51"/>
      <c r="D2" s="51"/>
      <c r="E2" s="51"/>
      <c r="F2" s="52"/>
      <c r="J2" s="182"/>
    </row>
    <row r="3" spans="1:10" ht="14.25" customHeight="1">
      <c r="A3" s="6"/>
      <c r="B3" s="51"/>
      <c r="D3" s="51"/>
      <c r="E3" s="51"/>
      <c r="F3" s="52"/>
      <c r="J3" s="182"/>
    </row>
    <row r="4" spans="1:10" ht="14.25" customHeight="1">
      <c r="A4" s="6"/>
      <c r="B4" s="51"/>
      <c r="D4" s="51"/>
      <c r="E4" s="51"/>
      <c r="F4" s="52"/>
      <c r="J4" s="182"/>
    </row>
    <row r="5" spans="1:10" ht="14.25" customHeight="1">
      <c r="A5" s="6"/>
      <c r="B5" s="3"/>
      <c r="C5" s="53"/>
      <c r="D5" s="46"/>
      <c r="E5" s="46"/>
      <c r="F5" s="48"/>
    </row>
    <row r="6" spans="1:10" ht="20.25" customHeight="1">
      <c r="A6" s="183" t="s">
        <v>889</v>
      </c>
      <c r="B6" s="183"/>
      <c r="C6" s="183"/>
      <c r="D6" s="183"/>
      <c r="E6" s="183"/>
      <c r="F6" s="183"/>
      <c r="G6" s="26"/>
    </row>
    <row r="7" spans="1:10" ht="14.25" customHeight="1">
      <c r="A7" s="183" t="s">
        <v>896</v>
      </c>
      <c r="B7" s="183"/>
      <c r="C7" s="183"/>
      <c r="D7" s="183"/>
      <c r="E7" s="183"/>
      <c r="F7" s="183"/>
      <c r="G7" s="26"/>
    </row>
    <row r="8" spans="1:10" ht="14.25" customHeight="1">
      <c r="A8" s="184" t="s">
        <v>897</v>
      </c>
      <c r="B8" s="184"/>
      <c r="C8" s="184"/>
      <c r="D8" s="184"/>
      <c r="E8" s="184"/>
      <c r="F8" s="184"/>
      <c r="G8" s="27"/>
    </row>
    <row r="9" spans="1:10" ht="14.25" customHeight="1" thickBot="1">
      <c r="A9" s="6"/>
      <c r="B9" s="3"/>
      <c r="C9" s="47"/>
      <c r="D9" s="46"/>
      <c r="E9" s="46"/>
      <c r="F9" s="48"/>
    </row>
    <row r="10" spans="1:10" ht="14.25" customHeight="1">
      <c r="A10" s="185" t="s">
        <v>898</v>
      </c>
      <c r="B10" s="188" t="s">
        <v>899</v>
      </c>
      <c r="C10" s="188" t="s">
        <v>1403</v>
      </c>
      <c r="D10" s="54" t="s">
        <v>853</v>
      </c>
      <c r="E10" s="55" t="s">
        <v>959</v>
      </c>
      <c r="F10" s="193" t="s">
        <v>1404</v>
      </c>
      <c r="G10" s="196"/>
      <c r="H10" s="196"/>
    </row>
    <row r="11" spans="1:10" ht="15.75" customHeight="1">
      <c r="A11" s="186"/>
      <c r="B11" s="189"/>
      <c r="C11" s="191"/>
      <c r="D11" s="56"/>
      <c r="E11" s="57" t="s">
        <v>960</v>
      </c>
      <c r="F11" s="194"/>
      <c r="G11" s="196"/>
      <c r="H11" s="196"/>
    </row>
    <row r="12" spans="1:10" ht="15.75" customHeight="1" thickBot="1">
      <c r="A12" s="186"/>
      <c r="B12" s="189"/>
      <c r="C12" s="191"/>
      <c r="D12" s="58"/>
      <c r="E12" s="59">
        <v>5.0000000000000001E-3</v>
      </c>
      <c r="F12" s="194"/>
      <c r="G12" s="196"/>
      <c r="H12" s="196"/>
    </row>
    <row r="13" spans="1:10" ht="69" customHeight="1" thickBot="1">
      <c r="A13" s="187"/>
      <c r="B13" s="190"/>
      <c r="C13" s="192"/>
      <c r="D13" s="60"/>
      <c r="E13" s="61"/>
      <c r="F13" s="195"/>
      <c r="G13" s="118"/>
      <c r="H13" s="118"/>
    </row>
    <row r="14" spans="1:10" s="67" customFormat="1" ht="10.5" customHeight="1" thickBot="1">
      <c r="A14" s="35">
        <v>1</v>
      </c>
      <c r="B14" s="35">
        <v>2</v>
      </c>
      <c r="C14" s="35">
        <v>3</v>
      </c>
      <c r="D14" s="62">
        <v>4</v>
      </c>
      <c r="E14" s="63"/>
      <c r="F14" s="64">
        <v>4</v>
      </c>
      <c r="G14" s="120"/>
      <c r="H14" s="65"/>
      <c r="I14" s="66"/>
    </row>
    <row r="15" spans="1:10" s="69" customFormat="1" ht="14.25" customHeight="1">
      <c r="A15" s="197" t="s">
        <v>1405</v>
      </c>
      <c r="B15" s="198"/>
      <c r="C15" s="198"/>
      <c r="D15" s="198"/>
      <c r="E15" s="198"/>
      <c r="F15" s="198"/>
      <c r="G15" s="123"/>
      <c r="H15" s="4"/>
      <c r="I15" s="68"/>
    </row>
    <row r="16" spans="1:10" s="3" customFormat="1" ht="14.25" customHeight="1">
      <c r="A16" s="77" t="s">
        <v>36</v>
      </c>
      <c r="B16" s="128" t="s">
        <v>174</v>
      </c>
      <c r="C16" s="80" t="s">
        <v>904</v>
      </c>
      <c r="D16" s="80"/>
      <c r="E16" s="80"/>
      <c r="F16" s="81">
        <f>[1]Лист1!$D$26</f>
        <v>10.130000000000001</v>
      </c>
      <c r="G16" s="123"/>
      <c r="H16" s="4"/>
      <c r="I16" s="5"/>
    </row>
    <row r="17" spans="1:9" s="3" customFormat="1" ht="14.25" customHeight="1">
      <c r="A17" s="93" t="s">
        <v>37</v>
      </c>
      <c r="B17" s="95" t="s">
        <v>175</v>
      </c>
      <c r="C17" s="92" t="s">
        <v>922</v>
      </c>
      <c r="D17" s="92"/>
      <c r="E17" s="92"/>
      <c r="F17" s="86">
        <f>[1]Лист1!$E$26</f>
        <v>20.82</v>
      </c>
      <c r="G17" s="177"/>
      <c r="H17" s="178"/>
      <c r="I17" s="5"/>
    </row>
    <row r="18" spans="1:9" s="3" customFormat="1" ht="14.25" customHeight="1">
      <c r="A18" s="139"/>
      <c r="B18" s="128" t="s">
        <v>176</v>
      </c>
      <c r="C18" s="96"/>
      <c r="D18" s="80"/>
      <c r="E18" s="96"/>
      <c r="F18" s="86"/>
      <c r="G18" s="177"/>
      <c r="H18" s="178"/>
      <c r="I18" s="5"/>
    </row>
    <row r="19" spans="1:9" s="3" customFormat="1" ht="14.25" customHeight="1">
      <c r="A19" s="93" t="s">
        <v>38</v>
      </c>
      <c r="B19" s="95" t="s">
        <v>177</v>
      </c>
      <c r="C19" s="92" t="s">
        <v>922</v>
      </c>
      <c r="D19" s="92"/>
      <c r="E19" s="92"/>
      <c r="F19" s="86">
        <f>[1]Лист1!$F$26</f>
        <v>34.380000000000003</v>
      </c>
      <c r="G19" s="177"/>
      <c r="H19" s="178"/>
      <c r="I19" s="5"/>
    </row>
    <row r="20" spans="1:9" s="3" customFormat="1" ht="14.25" customHeight="1">
      <c r="A20" s="139"/>
      <c r="B20" s="128" t="s">
        <v>178</v>
      </c>
      <c r="C20" s="96"/>
      <c r="D20" s="80"/>
      <c r="E20" s="96"/>
      <c r="F20" s="86"/>
      <c r="G20" s="177"/>
      <c r="H20" s="178"/>
      <c r="I20" s="5"/>
    </row>
    <row r="21" spans="1:9" s="3" customFormat="1" ht="14.25" customHeight="1">
      <c r="A21" s="109" t="s">
        <v>39</v>
      </c>
      <c r="B21" s="83" t="s">
        <v>1153</v>
      </c>
      <c r="C21" s="92" t="s">
        <v>905</v>
      </c>
      <c r="D21" s="85"/>
      <c r="E21" s="85"/>
      <c r="F21" s="86">
        <f>[1]Лист1!$G$26</f>
        <v>2.58</v>
      </c>
      <c r="G21" s="123"/>
      <c r="H21" s="4"/>
      <c r="I21" s="5"/>
    </row>
    <row r="22" spans="1:9" s="3" customFormat="1" ht="14.25" customHeight="1">
      <c r="A22" s="77" t="s">
        <v>924</v>
      </c>
      <c r="B22" s="128" t="s">
        <v>179</v>
      </c>
      <c r="C22" s="92" t="s">
        <v>925</v>
      </c>
      <c r="D22" s="80"/>
      <c r="E22" s="80"/>
      <c r="F22" s="86">
        <f>[1]Лист1!$H$26</f>
        <v>6.6999999999999993</v>
      </c>
      <c r="G22" s="122"/>
      <c r="H22" s="4"/>
      <c r="I22" s="5"/>
    </row>
    <row r="23" spans="1:9" s="3" customFormat="1" ht="14.25" customHeight="1">
      <c r="A23" s="93" t="s">
        <v>926</v>
      </c>
      <c r="B23" s="95" t="s">
        <v>180</v>
      </c>
      <c r="C23" s="92" t="s">
        <v>925</v>
      </c>
      <c r="D23" s="85"/>
      <c r="E23" s="85"/>
      <c r="F23" s="86">
        <f>[1]Лист1!$I$26</f>
        <v>10.86</v>
      </c>
      <c r="G23" s="122"/>
      <c r="H23" s="4"/>
      <c r="I23" s="5"/>
    </row>
    <row r="24" spans="1:9" s="3" customFormat="1" ht="14.25" customHeight="1">
      <c r="A24" s="93" t="s">
        <v>927</v>
      </c>
      <c r="B24" s="95" t="s">
        <v>1154</v>
      </c>
      <c r="C24" s="92" t="s">
        <v>900</v>
      </c>
      <c r="D24" s="80">
        <v>3570</v>
      </c>
      <c r="E24" s="80"/>
      <c r="F24" s="86">
        <f>[1]Лист1!$J$26</f>
        <v>17.560000000000002</v>
      </c>
      <c r="G24" s="123"/>
      <c r="H24" s="4"/>
      <c r="I24" s="5"/>
    </row>
    <row r="25" spans="1:9" s="3" customFormat="1" ht="14.25" customHeight="1">
      <c r="A25" s="93" t="s">
        <v>928</v>
      </c>
      <c r="B25" s="95" t="s">
        <v>181</v>
      </c>
      <c r="C25" s="92" t="s">
        <v>900</v>
      </c>
      <c r="D25" s="92"/>
      <c r="E25" s="92"/>
      <c r="F25" s="86">
        <f>[1]Лист1!$K$26</f>
        <v>17.920000000000002</v>
      </c>
      <c r="G25" s="179"/>
      <c r="H25" s="178"/>
      <c r="I25" s="5"/>
    </row>
    <row r="26" spans="1:9" s="3" customFormat="1" ht="14.25" customHeight="1">
      <c r="A26" s="141"/>
      <c r="B26" s="128" t="s">
        <v>182</v>
      </c>
      <c r="C26" s="96"/>
      <c r="D26" s="96"/>
      <c r="E26" s="96"/>
      <c r="F26" s="86"/>
      <c r="G26" s="179"/>
      <c r="H26" s="178"/>
      <c r="I26" s="5"/>
    </row>
    <row r="27" spans="1:9" s="3" customFormat="1" ht="14.25" customHeight="1">
      <c r="A27" s="93" t="s">
        <v>929</v>
      </c>
      <c r="B27" s="95" t="s">
        <v>183</v>
      </c>
      <c r="C27" s="85" t="s">
        <v>900</v>
      </c>
      <c r="D27" s="80"/>
      <c r="E27" s="80"/>
      <c r="F27" s="86">
        <f>[1]Лист1!$L$26</f>
        <v>21.71</v>
      </c>
      <c r="G27" s="122"/>
      <c r="H27" s="4"/>
      <c r="I27" s="5"/>
    </row>
    <row r="28" spans="1:9" s="3" customFormat="1" ht="14.25" customHeight="1">
      <c r="A28" s="93" t="s">
        <v>931</v>
      </c>
      <c r="B28" s="95" t="s">
        <v>184</v>
      </c>
      <c r="C28" s="80" t="s">
        <v>902</v>
      </c>
      <c r="D28" s="92"/>
      <c r="E28" s="92"/>
      <c r="F28" s="86">
        <f>[1]Лист1!$M$26</f>
        <v>16.259999999999998</v>
      </c>
      <c r="G28" s="179"/>
      <c r="H28" s="178"/>
      <c r="I28" s="5"/>
    </row>
    <row r="29" spans="1:9" s="3" customFormat="1" ht="14.25" customHeight="1">
      <c r="A29" s="141"/>
      <c r="B29" s="128" t="s">
        <v>1155</v>
      </c>
      <c r="C29" s="80"/>
      <c r="D29" s="80"/>
      <c r="E29" s="96"/>
      <c r="F29" s="86"/>
      <c r="G29" s="179"/>
      <c r="H29" s="178"/>
      <c r="I29" s="5"/>
    </row>
    <row r="30" spans="1:9" s="37" customFormat="1" ht="14.25" customHeight="1">
      <c r="A30" s="89" t="s">
        <v>932</v>
      </c>
      <c r="B30" s="142" t="s">
        <v>933</v>
      </c>
      <c r="C30" s="92" t="s">
        <v>902</v>
      </c>
      <c r="D30" s="92"/>
      <c r="E30" s="92"/>
      <c r="F30" s="86">
        <f>[1]Лист1!$N$26</f>
        <v>4.71</v>
      </c>
      <c r="G30" s="122"/>
      <c r="H30" s="4"/>
      <c r="I30" s="36"/>
    </row>
    <row r="31" spans="1:9" s="37" customFormat="1" ht="14.25" customHeight="1">
      <c r="A31" s="89" t="s">
        <v>934</v>
      </c>
      <c r="B31" s="142" t="s">
        <v>935</v>
      </c>
      <c r="C31" s="92" t="s">
        <v>902</v>
      </c>
      <c r="D31" s="92"/>
      <c r="E31" s="92"/>
      <c r="F31" s="86">
        <f>[1]Лист1!$O$26</f>
        <v>4.71</v>
      </c>
      <c r="G31" s="122"/>
      <c r="H31" s="4"/>
      <c r="I31" s="36"/>
    </row>
    <row r="32" spans="1:9" s="37" customFormat="1" ht="14.25" customHeight="1">
      <c r="A32" s="89" t="s">
        <v>936</v>
      </c>
      <c r="B32" s="142" t="s">
        <v>937</v>
      </c>
      <c r="C32" s="92" t="s">
        <v>905</v>
      </c>
      <c r="D32" s="92"/>
      <c r="E32" s="92"/>
      <c r="F32" s="86">
        <f>[1]Лист1!$P$26</f>
        <v>3.6199999999999997</v>
      </c>
      <c r="G32" s="122"/>
      <c r="H32" s="4"/>
      <c r="I32" s="36"/>
    </row>
    <row r="33" spans="1:9" s="37" customFormat="1" ht="14.25" customHeight="1">
      <c r="A33" s="89" t="s">
        <v>938</v>
      </c>
      <c r="B33" s="142" t="s">
        <v>941</v>
      </c>
      <c r="C33" s="85" t="s">
        <v>942</v>
      </c>
      <c r="D33" s="92"/>
      <c r="E33" s="92"/>
      <c r="F33" s="86">
        <f>[1]Лист1!$Q$26</f>
        <v>97.7</v>
      </c>
      <c r="G33" s="122"/>
      <c r="H33" s="4"/>
      <c r="I33" s="36"/>
    </row>
    <row r="34" spans="1:9" s="3" customFormat="1" ht="14.25" customHeight="1">
      <c r="A34" s="93" t="s">
        <v>943</v>
      </c>
      <c r="B34" s="95" t="s">
        <v>185</v>
      </c>
      <c r="C34" s="80" t="s">
        <v>944</v>
      </c>
      <c r="D34" s="92"/>
      <c r="E34" s="92"/>
      <c r="F34" s="86">
        <f>[1]Лист1!$R$26</f>
        <v>6.52</v>
      </c>
      <c r="G34" s="122"/>
      <c r="H34" s="4"/>
      <c r="I34" s="5"/>
    </row>
    <row r="35" spans="1:9" s="3" customFormat="1" ht="14.25" customHeight="1">
      <c r="A35" s="93" t="s">
        <v>945</v>
      </c>
      <c r="B35" s="95" t="s">
        <v>186</v>
      </c>
      <c r="C35" s="92" t="s">
        <v>187</v>
      </c>
      <c r="D35" s="92"/>
      <c r="E35" s="92"/>
      <c r="F35" s="86">
        <f>[1]Лист1!$S$26</f>
        <v>4.71</v>
      </c>
      <c r="G35" s="122"/>
      <c r="H35" s="4"/>
      <c r="I35" s="5"/>
    </row>
    <row r="36" spans="1:9" s="3" customFormat="1" ht="14.25" customHeight="1">
      <c r="A36" s="93" t="s">
        <v>946</v>
      </c>
      <c r="B36" s="95" t="s">
        <v>188</v>
      </c>
      <c r="C36" s="92" t="s">
        <v>923</v>
      </c>
      <c r="D36" s="92"/>
      <c r="E36" s="92"/>
      <c r="F36" s="86">
        <f>[1]Лист1!$T$26</f>
        <v>48.620000000000005</v>
      </c>
      <c r="G36" s="179"/>
      <c r="H36" s="178"/>
      <c r="I36" s="5"/>
    </row>
    <row r="37" spans="1:9" s="3" customFormat="1" ht="14.25" customHeight="1">
      <c r="A37" s="141"/>
      <c r="B37" s="128" t="s">
        <v>189</v>
      </c>
      <c r="C37" s="96"/>
      <c r="D37" s="96"/>
      <c r="E37" s="96"/>
      <c r="F37" s="86"/>
      <c r="G37" s="179"/>
      <c r="H37" s="178"/>
      <c r="I37" s="5"/>
    </row>
    <row r="38" spans="1:9" s="3" customFormat="1" ht="14.25" customHeight="1">
      <c r="A38" s="93" t="s">
        <v>947</v>
      </c>
      <c r="B38" s="95" t="s">
        <v>948</v>
      </c>
      <c r="C38" s="92" t="s">
        <v>923</v>
      </c>
      <c r="D38" s="126"/>
      <c r="E38" s="126"/>
      <c r="F38" s="86">
        <f>[1]Лист1!$U$26</f>
        <v>31.139999999999997</v>
      </c>
      <c r="G38" s="122"/>
      <c r="H38" s="4"/>
      <c r="I38" s="5"/>
    </row>
    <row r="39" spans="1:9" s="3" customFormat="1" ht="14.25" customHeight="1">
      <c r="A39" s="93" t="s">
        <v>949</v>
      </c>
      <c r="B39" s="95" t="s">
        <v>950</v>
      </c>
      <c r="C39" s="85" t="s">
        <v>923</v>
      </c>
      <c r="D39" s="126"/>
      <c r="E39" s="126"/>
      <c r="F39" s="86">
        <f>[1]Лист1!$V$26</f>
        <v>22.94</v>
      </c>
      <c r="G39" s="122"/>
      <c r="H39" s="4"/>
      <c r="I39" s="5"/>
    </row>
    <row r="40" spans="1:9" s="3" customFormat="1" ht="14.25" customHeight="1">
      <c r="A40" s="93" t="s">
        <v>951</v>
      </c>
      <c r="B40" s="95" t="s">
        <v>1156</v>
      </c>
      <c r="C40" s="80" t="s">
        <v>922</v>
      </c>
      <c r="D40" s="92"/>
      <c r="E40" s="92"/>
      <c r="F40" s="86">
        <f>[1]Лист1!$W$26</f>
        <v>29.02</v>
      </c>
      <c r="G40" s="122"/>
      <c r="H40" s="4"/>
      <c r="I40" s="5"/>
    </row>
    <row r="41" spans="1:9" s="3" customFormat="1" ht="14.25" customHeight="1">
      <c r="A41" s="93" t="s">
        <v>953</v>
      </c>
      <c r="B41" s="95" t="s">
        <v>190</v>
      </c>
      <c r="C41" s="92" t="s">
        <v>922</v>
      </c>
      <c r="D41" s="92"/>
      <c r="E41" s="92"/>
      <c r="F41" s="86">
        <f>[1]Лист1!$X$26</f>
        <v>37.21</v>
      </c>
      <c r="G41" s="179"/>
      <c r="H41" s="178"/>
      <c r="I41" s="5"/>
    </row>
    <row r="42" spans="1:9" s="3" customFormat="1" ht="14.25" customHeight="1">
      <c r="A42" s="141"/>
      <c r="B42" s="128" t="s">
        <v>191</v>
      </c>
      <c r="C42" s="96"/>
      <c r="D42" s="96"/>
      <c r="E42" s="96"/>
      <c r="F42" s="86"/>
      <c r="G42" s="179"/>
      <c r="H42" s="178"/>
      <c r="I42" s="5"/>
    </row>
    <row r="43" spans="1:9" s="3" customFormat="1" ht="14.25" customHeight="1">
      <c r="A43" s="93" t="s">
        <v>954</v>
      </c>
      <c r="B43" s="94" t="s">
        <v>955</v>
      </c>
      <c r="C43" s="80" t="s">
        <v>942</v>
      </c>
      <c r="D43" s="96"/>
      <c r="E43" s="96"/>
      <c r="F43" s="86">
        <f>[1]Лист1!$Y$26</f>
        <v>22.79</v>
      </c>
      <c r="G43" s="123"/>
      <c r="H43" s="4"/>
      <c r="I43" s="5"/>
    </row>
    <row r="44" spans="1:9" s="3" customFormat="1" ht="14.25" customHeight="1">
      <c r="A44" s="93" t="s">
        <v>956</v>
      </c>
      <c r="B44" s="94" t="s">
        <v>957</v>
      </c>
      <c r="C44" s="92" t="s">
        <v>922</v>
      </c>
      <c r="D44" s="92"/>
      <c r="E44" s="92"/>
      <c r="F44" s="86">
        <f>[1]Лист1!$Z$26</f>
        <v>17.790000000000003</v>
      </c>
      <c r="G44" s="179"/>
      <c r="H44" s="178"/>
      <c r="I44" s="5"/>
    </row>
    <row r="45" spans="1:9" s="3" customFormat="1" ht="14.25" customHeight="1">
      <c r="A45" s="143"/>
      <c r="B45" s="125" t="s">
        <v>952</v>
      </c>
      <c r="C45" s="96"/>
      <c r="D45" s="96"/>
      <c r="E45" s="96"/>
      <c r="F45" s="86"/>
      <c r="G45" s="179"/>
      <c r="H45" s="178"/>
      <c r="I45" s="5"/>
    </row>
    <row r="46" spans="1:9" s="3" customFormat="1" ht="14.25" customHeight="1">
      <c r="A46" s="93" t="s">
        <v>958</v>
      </c>
      <c r="B46" s="94" t="s">
        <v>192</v>
      </c>
      <c r="C46" s="92" t="s">
        <v>922</v>
      </c>
      <c r="D46" s="92"/>
      <c r="E46" s="92"/>
      <c r="F46" s="86">
        <f>[1]Лист1!$AA$26</f>
        <v>22.48</v>
      </c>
      <c r="G46" s="179"/>
      <c r="H46" s="178"/>
      <c r="I46" s="5"/>
    </row>
    <row r="47" spans="1:9" s="3" customFormat="1" ht="14.25" customHeight="1">
      <c r="A47" s="141"/>
      <c r="B47" s="78" t="s">
        <v>193</v>
      </c>
      <c r="C47" s="96"/>
      <c r="D47" s="96"/>
      <c r="E47" s="96"/>
      <c r="F47" s="86"/>
      <c r="G47" s="179"/>
      <c r="H47" s="178"/>
      <c r="I47" s="5"/>
    </row>
    <row r="48" spans="1:9" s="3" customFormat="1" ht="14.25" customHeight="1">
      <c r="A48" s="93" t="s">
        <v>40</v>
      </c>
      <c r="B48" s="94" t="s">
        <v>194</v>
      </c>
      <c r="C48" s="92" t="s">
        <v>904</v>
      </c>
      <c r="D48" s="92"/>
      <c r="E48" s="92"/>
      <c r="F48" s="86">
        <f>[1]Лист1!$AB$26</f>
        <v>4.71</v>
      </c>
      <c r="G48" s="123"/>
      <c r="H48" s="4"/>
      <c r="I48" s="5"/>
    </row>
    <row r="49" spans="1:9" s="3" customFormat="1" ht="14.25" customHeight="1">
      <c r="A49" s="93" t="s">
        <v>41</v>
      </c>
      <c r="B49" s="94" t="s">
        <v>195</v>
      </c>
      <c r="C49" s="92" t="s">
        <v>904</v>
      </c>
      <c r="D49" s="92"/>
      <c r="E49" s="92"/>
      <c r="F49" s="86">
        <f>[1]Лист1!$AC$26</f>
        <v>5.46</v>
      </c>
      <c r="G49" s="177"/>
      <c r="H49" s="178"/>
      <c r="I49" s="5"/>
    </row>
    <row r="50" spans="1:9" s="3" customFormat="1" ht="14.25" customHeight="1">
      <c r="A50" s="77"/>
      <c r="B50" s="78" t="s">
        <v>196</v>
      </c>
      <c r="C50" s="96"/>
      <c r="D50" s="80"/>
      <c r="E50" s="96"/>
      <c r="F50" s="86"/>
      <c r="G50" s="177"/>
      <c r="H50" s="178"/>
      <c r="I50" s="5"/>
    </row>
    <row r="51" spans="1:9" s="3" customFormat="1" ht="14.25" customHeight="1">
      <c r="A51" s="93" t="s">
        <v>42</v>
      </c>
      <c r="B51" s="94" t="s">
        <v>197</v>
      </c>
      <c r="C51" s="92" t="s">
        <v>904</v>
      </c>
      <c r="D51" s="92"/>
      <c r="E51" s="92"/>
      <c r="F51" s="86">
        <f>[1]Лист1!$AD$26</f>
        <v>6.84</v>
      </c>
      <c r="G51" s="123"/>
      <c r="H51" s="4"/>
      <c r="I51" s="5"/>
    </row>
    <row r="52" spans="1:9" s="3" customFormat="1" ht="14.25" customHeight="1">
      <c r="A52" s="93" t="s">
        <v>43</v>
      </c>
      <c r="B52" s="94" t="s">
        <v>198</v>
      </c>
      <c r="C52" s="92" t="s">
        <v>944</v>
      </c>
      <c r="D52" s="92"/>
      <c r="E52" s="92"/>
      <c r="F52" s="86">
        <f>[1]Лист1!$AE$26</f>
        <v>7.4199999999999982</v>
      </c>
      <c r="G52" s="123"/>
      <c r="H52" s="4"/>
      <c r="I52" s="5"/>
    </row>
    <row r="53" spans="1:9" s="3" customFormat="1" ht="14.25" customHeight="1">
      <c r="A53" s="93" t="s">
        <v>44</v>
      </c>
      <c r="B53" s="94" t="s">
        <v>199</v>
      </c>
      <c r="C53" s="92" t="s">
        <v>944</v>
      </c>
      <c r="D53" s="92"/>
      <c r="E53" s="92"/>
      <c r="F53" s="86">
        <f>[1]Лист1!$AF$26</f>
        <v>3.8</v>
      </c>
      <c r="G53" s="123"/>
      <c r="H53" s="4"/>
      <c r="I53" s="5"/>
    </row>
    <row r="54" spans="1:9" s="3" customFormat="1" ht="14.25" customHeight="1">
      <c r="A54" s="93" t="s">
        <v>45</v>
      </c>
      <c r="B54" s="94" t="s">
        <v>46</v>
      </c>
      <c r="C54" s="92" t="s">
        <v>905</v>
      </c>
      <c r="D54" s="92"/>
      <c r="E54" s="92"/>
      <c r="F54" s="86">
        <f>[1]Лист1!$AG$26</f>
        <v>42.330000000000005</v>
      </c>
      <c r="G54" s="123"/>
      <c r="H54" s="4"/>
      <c r="I54" s="5"/>
    </row>
    <row r="55" spans="1:9" s="3" customFormat="1" ht="14.25" customHeight="1">
      <c r="A55" s="93" t="s">
        <v>47</v>
      </c>
      <c r="B55" s="94" t="s">
        <v>200</v>
      </c>
      <c r="C55" s="92" t="s">
        <v>904</v>
      </c>
      <c r="D55" s="92"/>
      <c r="E55" s="92"/>
      <c r="F55" s="86">
        <f>[1]Лист1!$AH$26</f>
        <v>27.130000000000003</v>
      </c>
      <c r="G55" s="177"/>
      <c r="H55" s="178"/>
      <c r="I55" s="5"/>
    </row>
    <row r="56" spans="1:9" s="3" customFormat="1" ht="14.25" customHeight="1">
      <c r="A56" s="77"/>
      <c r="B56" s="78" t="s">
        <v>201</v>
      </c>
      <c r="C56" s="80"/>
      <c r="D56" s="80"/>
      <c r="E56" s="80"/>
      <c r="F56" s="86"/>
      <c r="G56" s="177"/>
      <c r="H56" s="178"/>
      <c r="I56" s="5"/>
    </row>
    <row r="57" spans="1:9" s="3" customFormat="1" ht="14.25" customHeight="1">
      <c r="A57" s="77"/>
      <c r="B57" s="78" t="s">
        <v>202</v>
      </c>
      <c r="C57" s="80"/>
      <c r="D57" s="80"/>
      <c r="E57" s="80"/>
      <c r="F57" s="86"/>
      <c r="G57" s="177"/>
      <c r="H57" s="178"/>
      <c r="I57" s="5"/>
    </row>
    <row r="58" spans="1:9" s="3" customFormat="1" ht="14.25" customHeight="1">
      <c r="A58" s="77"/>
      <c r="B58" s="78" t="s">
        <v>48</v>
      </c>
      <c r="C58" s="80"/>
      <c r="D58" s="80"/>
      <c r="E58" s="80"/>
      <c r="F58" s="100"/>
      <c r="G58" s="177"/>
      <c r="H58" s="178"/>
      <c r="I58" s="5"/>
    </row>
    <row r="59" spans="1:9" s="3" customFormat="1" ht="14.25" customHeight="1">
      <c r="A59" s="109" t="s">
        <v>890</v>
      </c>
      <c r="B59" s="83" t="s">
        <v>892</v>
      </c>
      <c r="C59" s="85" t="s">
        <v>893</v>
      </c>
      <c r="D59" s="85"/>
      <c r="E59" s="85"/>
      <c r="F59" s="86">
        <f>[1]Лист1!$AI$26</f>
        <v>16.459999999999997</v>
      </c>
      <c r="G59" s="123"/>
      <c r="H59" s="121"/>
      <c r="I59" s="5"/>
    </row>
    <row r="60" spans="1:9" s="3" customFormat="1" ht="14.25" customHeight="1">
      <c r="A60" s="109" t="s">
        <v>891</v>
      </c>
      <c r="B60" s="83" t="s">
        <v>894</v>
      </c>
      <c r="C60" s="85" t="s">
        <v>895</v>
      </c>
      <c r="D60" s="85"/>
      <c r="E60" s="85"/>
      <c r="F60" s="86">
        <f>[1]Лист1!$AJ$26</f>
        <v>69.649999999999991</v>
      </c>
      <c r="G60" s="123"/>
      <c r="H60" s="121"/>
      <c r="I60" s="5"/>
    </row>
    <row r="61" spans="1:9" ht="14.25" customHeight="1">
      <c r="A61" s="180" t="s">
        <v>1406</v>
      </c>
      <c r="B61" s="181"/>
      <c r="C61" s="181"/>
      <c r="D61" s="181"/>
      <c r="E61" s="181"/>
      <c r="F61" s="181"/>
      <c r="G61" s="123"/>
      <c r="H61" s="4"/>
    </row>
    <row r="62" spans="1:9" s="3" customFormat="1" ht="14.25" customHeight="1">
      <c r="A62" s="77" t="s">
        <v>49</v>
      </c>
      <c r="B62" s="78" t="s">
        <v>203</v>
      </c>
      <c r="C62" s="80" t="s">
        <v>904</v>
      </c>
      <c r="D62" s="80"/>
      <c r="E62" s="80"/>
      <c r="F62" s="86">
        <f>[2]Лист1!$D$26</f>
        <v>8.2850000000000001</v>
      </c>
      <c r="G62" s="123"/>
      <c r="H62" s="4"/>
      <c r="I62" s="5"/>
    </row>
    <row r="63" spans="1:9" s="3" customFormat="1" ht="14.25" customHeight="1">
      <c r="A63" s="93" t="s">
        <v>50</v>
      </c>
      <c r="B63" s="94" t="s">
        <v>204</v>
      </c>
      <c r="C63" s="92" t="s">
        <v>904</v>
      </c>
      <c r="D63" s="92"/>
      <c r="E63" s="92"/>
      <c r="F63" s="86">
        <f>[2]Лист1!$E$26</f>
        <v>9.2807999999999993</v>
      </c>
      <c r="G63" s="123"/>
      <c r="H63" s="4"/>
      <c r="I63" s="5"/>
    </row>
    <row r="64" spans="1:9" s="3" customFormat="1" ht="14.25" customHeight="1">
      <c r="A64" s="93" t="s">
        <v>51</v>
      </c>
      <c r="B64" s="94" t="s">
        <v>205</v>
      </c>
      <c r="C64" s="92" t="s">
        <v>904</v>
      </c>
      <c r="D64" s="92"/>
      <c r="E64" s="92"/>
      <c r="F64" s="86">
        <f>[2]Лист1!$F$26</f>
        <v>10.122299999999999</v>
      </c>
      <c r="G64" s="123"/>
      <c r="H64" s="4"/>
      <c r="I64" s="5"/>
    </row>
    <row r="65" spans="1:9" s="3" customFormat="1" ht="14.25" customHeight="1">
      <c r="A65" s="93" t="s">
        <v>52</v>
      </c>
      <c r="B65" s="94" t="s">
        <v>206</v>
      </c>
      <c r="C65" s="92" t="s">
        <v>904</v>
      </c>
      <c r="D65" s="92"/>
      <c r="E65" s="92"/>
      <c r="F65" s="86">
        <f>[2]Лист1!$G$26</f>
        <v>12.6068</v>
      </c>
      <c r="G65" s="123"/>
      <c r="H65" s="4"/>
      <c r="I65" s="5"/>
    </row>
    <row r="66" spans="1:9" s="3" customFormat="1" ht="14.25" customHeight="1">
      <c r="A66" s="82" t="s">
        <v>53</v>
      </c>
      <c r="B66" s="83" t="s">
        <v>207</v>
      </c>
      <c r="C66" s="85" t="s">
        <v>904</v>
      </c>
      <c r="D66" s="85"/>
      <c r="E66" s="85"/>
      <c r="F66" s="86">
        <f>[2]Лист1!$H$26</f>
        <v>13.786899999999999</v>
      </c>
      <c r="G66" s="123"/>
      <c r="H66" s="4"/>
      <c r="I66" s="5"/>
    </row>
    <row r="67" spans="1:9" s="3" customFormat="1" ht="14.25" customHeight="1">
      <c r="A67" s="77" t="s">
        <v>54</v>
      </c>
      <c r="B67" s="78" t="s">
        <v>208</v>
      </c>
      <c r="C67" s="80" t="s">
        <v>904</v>
      </c>
      <c r="D67" s="80"/>
      <c r="E67" s="92"/>
      <c r="F67" s="100">
        <f>[2]Лист1!$I$26</f>
        <v>20.080300000000001</v>
      </c>
      <c r="G67" s="177"/>
      <c r="H67" s="178"/>
      <c r="I67" s="5"/>
    </row>
    <row r="68" spans="1:9" s="3" customFormat="1" ht="14.25" customHeight="1">
      <c r="A68" s="77"/>
      <c r="B68" s="78" t="s">
        <v>209</v>
      </c>
      <c r="C68" s="96"/>
      <c r="D68" s="80"/>
      <c r="E68" s="96"/>
      <c r="F68" s="81"/>
      <c r="G68" s="177"/>
      <c r="H68" s="178"/>
      <c r="I68" s="5"/>
    </row>
    <row r="69" spans="1:9" s="3" customFormat="1" ht="14.25" customHeight="1">
      <c r="A69" s="93" t="s">
        <v>55</v>
      </c>
      <c r="B69" s="94" t="s">
        <v>210</v>
      </c>
      <c r="C69" s="92" t="s">
        <v>904</v>
      </c>
      <c r="D69" s="92"/>
      <c r="E69" s="92"/>
      <c r="F69" s="100">
        <f>[2]Лист1!$J$26</f>
        <v>29.873999999999995</v>
      </c>
      <c r="G69" s="177"/>
      <c r="H69" s="178"/>
      <c r="I69" s="5"/>
    </row>
    <row r="70" spans="1:9" s="3" customFormat="1" ht="14.25" customHeight="1">
      <c r="A70" s="77"/>
      <c r="B70" s="78" t="s">
        <v>58</v>
      </c>
      <c r="C70" s="96"/>
      <c r="D70" s="80"/>
      <c r="E70" s="96"/>
      <c r="F70" s="81"/>
      <c r="G70" s="177"/>
      <c r="H70" s="178"/>
      <c r="I70" s="5"/>
    </row>
    <row r="71" spans="1:9" s="3" customFormat="1" ht="14.25" customHeight="1">
      <c r="A71" s="93" t="s">
        <v>56</v>
      </c>
      <c r="B71" s="94" t="s">
        <v>211</v>
      </c>
      <c r="C71" s="92" t="s">
        <v>904</v>
      </c>
      <c r="D71" s="92"/>
      <c r="E71" s="92"/>
      <c r="F71" s="100">
        <f>[2]Лист1!$K$26</f>
        <v>20.757499999999997</v>
      </c>
      <c r="G71" s="177"/>
      <c r="H71" s="178"/>
      <c r="I71" s="5"/>
    </row>
    <row r="72" spans="1:9" s="3" customFormat="1" ht="14.25" customHeight="1">
      <c r="A72" s="77"/>
      <c r="B72" s="78" t="s">
        <v>212</v>
      </c>
      <c r="C72" s="80"/>
      <c r="D72" s="80"/>
      <c r="E72" s="96"/>
      <c r="F72" s="81"/>
      <c r="G72" s="177"/>
      <c r="H72" s="178"/>
      <c r="I72" s="5"/>
    </row>
    <row r="73" spans="1:9" s="3" customFormat="1" ht="14.25" customHeight="1">
      <c r="A73" s="93" t="s">
        <v>57</v>
      </c>
      <c r="B73" s="94" t="s">
        <v>213</v>
      </c>
      <c r="C73" s="92" t="s">
        <v>904</v>
      </c>
      <c r="D73" s="85"/>
      <c r="E73" s="92"/>
      <c r="F73" s="100">
        <f>[2]Лист1!$L$26</f>
        <v>8.363999999999999</v>
      </c>
      <c r="G73" s="177"/>
      <c r="H73" s="178"/>
      <c r="I73" s="5"/>
    </row>
    <row r="74" spans="1:9" s="3" customFormat="1" ht="14.25" customHeight="1">
      <c r="A74" s="144"/>
      <c r="B74" s="78" t="s">
        <v>676</v>
      </c>
      <c r="C74" s="80"/>
      <c r="D74" s="85"/>
      <c r="E74" s="96"/>
      <c r="F74" s="81"/>
      <c r="G74" s="177"/>
      <c r="H74" s="178"/>
      <c r="I74" s="5"/>
    </row>
    <row r="75" spans="1:9" s="3" customFormat="1" ht="14.25" customHeight="1">
      <c r="A75" s="93" t="s">
        <v>59</v>
      </c>
      <c r="B75" s="94" t="s">
        <v>677</v>
      </c>
      <c r="C75" s="92" t="s">
        <v>904</v>
      </c>
      <c r="D75" s="92"/>
      <c r="E75" s="92"/>
      <c r="F75" s="100">
        <f>[2]Лист1!$M$26</f>
        <v>19.141489</v>
      </c>
      <c r="G75" s="177"/>
      <c r="H75" s="178"/>
      <c r="I75" s="5"/>
    </row>
    <row r="76" spans="1:9" s="3" customFormat="1" ht="14.25" customHeight="1">
      <c r="A76" s="145"/>
      <c r="B76" s="125" t="s">
        <v>678</v>
      </c>
      <c r="C76" s="96"/>
      <c r="D76" s="96"/>
      <c r="E76" s="96"/>
      <c r="F76" s="81"/>
      <c r="G76" s="177"/>
      <c r="H76" s="178"/>
      <c r="I76" s="5"/>
    </row>
    <row r="77" spans="1:9" s="3" customFormat="1" ht="14.25" customHeight="1">
      <c r="A77" s="77" t="s">
        <v>60</v>
      </c>
      <c r="B77" s="78" t="s">
        <v>61</v>
      </c>
      <c r="C77" s="127" t="s">
        <v>904</v>
      </c>
      <c r="D77" s="80"/>
      <c r="E77" s="80"/>
      <c r="F77" s="86">
        <f>[2]Лист1!$N$26</f>
        <v>10.421687</v>
      </c>
      <c r="G77" s="123"/>
      <c r="H77" s="4"/>
      <c r="I77" s="5"/>
    </row>
    <row r="78" spans="1:9" s="3" customFormat="1" ht="14.25" customHeight="1">
      <c r="A78" s="93" t="s">
        <v>62</v>
      </c>
      <c r="B78" s="94" t="s">
        <v>63</v>
      </c>
      <c r="C78" s="113" t="s">
        <v>64</v>
      </c>
      <c r="D78" s="92"/>
      <c r="E78" s="92"/>
      <c r="F78" s="86">
        <f>[2]Лист1!$O$26</f>
        <v>13.612599999999999</v>
      </c>
      <c r="G78" s="123"/>
      <c r="H78" s="4"/>
      <c r="I78" s="5"/>
    </row>
    <row r="79" spans="1:9" s="3" customFormat="1" ht="14.25" customHeight="1">
      <c r="A79" s="93" t="s">
        <v>65</v>
      </c>
      <c r="B79" s="94" t="s">
        <v>66</v>
      </c>
      <c r="C79" s="113" t="s">
        <v>64</v>
      </c>
      <c r="D79" s="92"/>
      <c r="E79" s="92"/>
      <c r="F79" s="86">
        <f>[2]Лист1!$P$26</f>
        <v>5.3075999999999999</v>
      </c>
      <c r="G79" s="123"/>
      <c r="H79" s="4"/>
      <c r="I79" s="5"/>
    </row>
    <row r="80" spans="1:9" s="3" customFormat="1" ht="14.25" customHeight="1">
      <c r="A80" s="93" t="s">
        <v>67</v>
      </c>
      <c r="B80" s="94" t="s">
        <v>679</v>
      </c>
      <c r="C80" s="92" t="s">
        <v>68</v>
      </c>
      <c r="D80" s="92"/>
      <c r="E80" s="92"/>
      <c r="F80" s="100">
        <f>[2]Лист1!$Q$26</f>
        <v>6.9699999999999989</v>
      </c>
      <c r="G80" s="177"/>
      <c r="H80" s="178"/>
      <c r="I80" s="5"/>
    </row>
    <row r="81" spans="1:9" s="3" customFormat="1" ht="14.25" customHeight="1">
      <c r="A81" s="77"/>
      <c r="B81" s="78" t="s">
        <v>680</v>
      </c>
      <c r="C81" s="80"/>
      <c r="D81" s="80"/>
      <c r="E81" s="96"/>
      <c r="F81" s="81"/>
      <c r="G81" s="177"/>
      <c r="H81" s="178"/>
      <c r="I81" s="5"/>
    </row>
    <row r="82" spans="1:9" s="3" customFormat="1" ht="14.25" customHeight="1">
      <c r="A82" s="93" t="s">
        <v>69</v>
      </c>
      <c r="B82" s="94" t="s">
        <v>681</v>
      </c>
      <c r="C82" s="92" t="s">
        <v>68</v>
      </c>
      <c r="D82" s="92"/>
      <c r="E82" s="92"/>
      <c r="F82" s="100">
        <f>[2]Лист1!$R$26</f>
        <v>8.363999999999999</v>
      </c>
      <c r="G82" s="177"/>
      <c r="H82" s="178"/>
      <c r="I82" s="5"/>
    </row>
    <row r="83" spans="1:9" s="3" customFormat="1" ht="14.25" customHeight="1">
      <c r="A83" s="77"/>
      <c r="B83" s="78" t="s">
        <v>682</v>
      </c>
      <c r="C83" s="80"/>
      <c r="D83" s="80"/>
      <c r="E83" s="96"/>
      <c r="F83" s="81"/>
      <c r="G83" s="177"/>
      <c r="H83" s="178"/>
      <c r="I83" s="5"/>
    </row>
    <row r="84" spans="1:9" s="3" customFormat="1" ht="14.25" customHeight="1">
      <c r="A84" s="93" t="s">
        <v>70</v>
      </c>
      <c r="B84" s="94" t="s">
        <v>683</v>
      </c>
      <c r="C84" s="92" t="s">
        <v>68</v>
      </c>
      <c r="D84" s="92"/>
      <c r="E84" s="92"/>
      <c r="F84" s="100">
        <f>[2]Лист1!$S$26</f>
        <v>9.7580000000000009</v>
      </c>
      <c r="G84" s="177"/>
      <c r="H84" s="178"/>
      <c r="I84" s="5"/>
    </row>
    <row r="85" spans="1:9" s="3" customFormat="1" ht="14.25" customHeight="1">
      <c r="A85" s="77"/>
      <c r="B85" s="78" t="s">
        <v>684</v>
      </c>
      <c r="C85" s="80"/>
      <c r="D85" s="80"/>
      <c r="E85" s="96"/>
      <c r="F85" s="81"/>
      <c r="G85" s="177"/>
      <c r="H85" s="178"/>
      <c r="I85" s="5"/>
    </row>
    <row r="86" spans="1:9" s="3" customFormat="1" ht="14.25" customHeight="1">
      <c r="A86" s="101" t="s">
        <v>71</v>
      </c>
      <c r="B86" s="102" t="s">
        <v>72</v>
      </c>
      <c r="C86" s="85" t="s">
        <v>68</v>
      </c>
      <c r="D86" s="85"/>
      <c r="E86" s="85"/>
      <c r="F86" s="86">
        <f>[2]Лист1!$T$26</f>
        <v>6.9699999999999989</v>
      </c>
      <c r="G86" s="123"/>
      <c r="H86" s="4"/>
      <c r="I86" s="5"/>
    </row>
    <row r="87" spans="1:9" s="3" customFormat="1" ht="14.25" customHeight="1">
      <c r="A87" s="101" t="s">
        <v>73</v>
      </c>
      <c r="B87" s="102" t="s">
        <v>74</v>
      </c>
      <c r="C87" s="85" t="s">
        <v>68</v>
      </c>
      <c r="D87" s="85"/>
      <c r="E87" s="85"/>
      <c r="F87" s="86">
        <f>[2]Лист1!$U$26</f>
        <v>8.363999999999999</v>
      </c>
      <c r="G87" s="123"/>
      <c r="H87" s="4"/>
      <c r="I87" s="5"/>
    </row>
    <row r="88" spans="1:9" s="3" customFormat="1" ht="14.25" customHeight="1">
      <c r="A88" s="93" t="s">
        <v>75</v>
      </c>
      <c r="B88" s="94" t="s">
        <v>685</v>
      </c>
      <c r="C88" s="92" t="s">
        <v>76</v>
      </c>
      <c r="D88" s="92"/>
      <c r="E88" s="92"/>
      <c r="F88" s="86">
        <f>[2]Лист1!$V$26</f>
        <v>5.3791999999999991</v>
      </c>
      <c r="G88" s="123"/>
      <c r="H88" s="4"/>
      <c r="I88" s="5"/>
    </row>
    <row r="89" spans="1:9" s="3" customFormat="1" ht="14.25" customHeight="1">
      <c r="A89" s="93" t="s">
        <v>77</v>
      </c>
      <c r="B89" s="94" t="s">
        <v>686</v>
      </c>
      <c r="C89" s="92" t="s">
        <v>904</v>
      </c>
      <c r="D89" s="92">
        <v>5000</v>
      </c>
      <c r="E89" s="92"/>
      <c r="F89" s="100">
        <f>[2]Лист1!$W$26</f>
        <v>23.022400000000005</v>
      </c>
      <c r="G89" s="177"/>
      <c r="H89" s="178"/>
      <c r="I89" s="5"/>
    </row>
    <row r="90" spans="1:9" s="3" customFormat="1" ht="14.25" customHeight="1">
      <c r="A90" s="145"/>
      <c r="B90" s="125" t="s">
        <v>930</v>
      </c>
      <c r="C90" s="96"/>
      <c r="D90" s="96"/>
      <c r="E90" s="96"/>
      <c r="F90" s="81"/>
      <c r="G90" s="177"/>
      <c r="H90" s="178"/>
      <c r="I90" s="5"/>
    </row>
    <row r="91" spans="1:9" s="3" customFormat="1" ht="14.25" customHeight="1">
      <c r="A91" s="93" t="s">
        <v>78</v>
      </c>
      <c r="B91" s="94" t="s">
        <v>686</v>
      </c>
      <c r="C91" s="92" t="s">
        <v>904</v>
      </c>
      <c r="D91" s="92"/>
      <c r="E91" s="92"/>
      <c r="F91" s="100">
        <f>[2]Лист1!$X$26</f>
        <v>31.762800000000002</v>
      </c>
      <c r="G91" s="177"/>
      <c r="H91" s="178"/>
      <c r="I91" s="5"/>
    </row>
    <row r="92" spans="1:9" s="3" customFormat="1" ht="14.25" customHeight="1">
      <c r="A92" s="145"/>
      <c r="B92" s="125" t="s">
        <v>687</v>
      </c>
      <c r="C92" s="96"/>
      <c r="D92" s="96"/>
      <c r="E92" s="96"/>
      <c r="F92" s="81"/>
      <c r="G92" s="177"/>
      <c r="H92" s="178"/>
      <c r="I92" s="5"/>
    </row>
    <row r="93" spans="1:9" s="3" customFormat="1" ht="14.25" customHeight="1">
      <c r="A93" s="93" t="s">
        <v>79</v>
      </c>
      <c r="B93" s="94" t="s">
        <v>686</v>
      </c>
      <c r="C93" s="92" t="s">
        <v>904</v>
      </c>
      <c r="D93" s="92"/>
      <c r="E93" s="92"/>
      <c r="F93" s="100">
        <f>[2]Лист1!$Y$26</f>
        <v>43.691999999999993</v>
      </c>
      <c r="G93" s="177"/>
      <c r="H93" s="178"/>
      <c r="I93" s="5"/>
    </row>
    <row r="94" spans="1:9" s="3" customFormat="1" ht="14.25" customHeight="1">
      <c r="A94" s="145"/>
      <c r="B94" s="125" t="s">
        <v>688</v>
      </c>
      <c r="C94" s="96"/>
      <c r="D94" s="96"/>
      <c r="E94" s="96"/>
      <c r="F94" s="81"/>
      <c r="G94" s="177"/>
      <c r="H94" s="178"/>
      <c r="I94" s="5"/>
    </row>
    <row r="95" spans="1:9" s="37" customFormat="1" ht="13.5" customHeight="1">
      <c r="A95" s="87" t="s">
        <v>838</v>
      </c>
      <c r="B95" s="88" t="s">
        <v>839</v>
      </c>
      <c r="C95" s="80" t="s">
        <v>905</v>
      </c>
      <c r="D95" s="80"/>
      <c r="E95" s="80"/>
      <c r="F95" s="86">
        <f>[2]Лист1!$Z$26</f>
        <v>34.678699999999999</v>
      </c>
      <c r="G95" s="122"/>
      <c r="H95" s="4"/>
      <c r="I95" s="36"/>
    </row>
    <row r="96" spans="1:9" s="37" customFormat="1" ht="14.25" customHeight="1">
      <c r="A96" s="89" t="s">
        <v>840</v>
      </c>
      <c r="B96" s="90" t="s">
        <v>841</v>
      </c>
      <c r="C96" s="111" t="s">
        <v>905</v>
      </c>
      <c r="D96" s="85"/>
      <c r="E96" s="85"/>
      <c r="F96" s="86">
        <f>[2]Лист1!$AA$26</f>
        <v>33.19</v>
      </c>
      <c r="G96" s="122"/>
      <c r="H96" s="4"/>
      <c r="I96" s="36"/>
    </row>
    <row r="97" spans="1:9" s="37" customFormat="1" ht="14.25" customHeight="1">
      <c r="A97" s="89" t="s">
        <v>842</v>
      </c>
      <c r="B97" s="90" t="s">
        <v>843</v>
      </c>
      <c r="C97" s="111" t="s">
        <v>905</v>
      </c>
      <c r="D97" s="85"/>
      <c r="E97" s="85"/>
      <c r="F97" s="86">
        <f>[2]Лист1!$AB$26</f>
        <v>20.911799999999999</v>
      </c>
      <c r="G97" s="122"/>
      <c r="H97" s="4"/>
      <c r="I97" s="36"/>
    </row>
    <row r="98" spans="1:9" s="37" customFormat="1" ht="14.25" customHeight="1">
      <c r="A98" s="89" t="s">
        <v>844</v>
      </c>
      <c r="B98" s="90" t="s">
        <v>845</v>
      </c>
      <c r="C98" s="111" t="s">
        <v>905</v>
      </c>
      <c r="D98" s="85"/>
      <c r="E98" s="85"/>
      <c r="F98" s="86">
        <f>[2]Лист1!$AC$26</f>
        <v>34.852999999999994</v>
      </c>
      <c r="G98" s="123"/>
      <c r="H98" s="4"/>
      <c r="I98" s="36"/>
    </row>
    <row r="99" spans="1:9" s="37" customFormat="1" ht="14.25" customHeight="1">
      <c r="A99" s="89" t="s">
        <v>846</v>
      </c>
      <c r="B99" s="90" t="s">
        <v>847</v>
      </c>
      <c r="C99" s="111" t="s">
        <v>905</v>
      </c>
      <c r="D99" s="85"/>
      <c r="E99" s="85"/>
      <c r="F99" s="86">
        <f>[2]Лист1!$AD$26</f>
        <v>41.494999999999997</v>
      </c>
      <c r="G99" s="122"/>
      <c r="H99" s="4"/>
      <c r="I99" s="36"/>
    </row>
    <row r="100" spans="1:9" s="37" customFormat="1" ht="14.25" customHeight="1">
      <c r="A100" s="89" t="s">
        <v>848</v>
      </c>
      <c r="B100" s="90" t="s">
        <v>849</v>
      </c>
      <c r="C100" s="111" t="s">
        <v>905</v>
      </c>
      <c r="D100" s="85"/>
      <c r="E100" s="85"/>
      <c r="F100" s="86">
        <f>[2]Лист1!$AE$26</f>
        <v>83.482900000000001</v>
      </c>
      <c r="G100" s="122"/>
      <c r="H100" s="4"/>
      <c r="I100" s="36"/>
    </row>
    <row r="101" spans="1:9" s="3" customFormat="1" ht="14.25" customHeight="1">
      <c r="A101" s="101" t="s">
        <v>850</v>
      </c>
      <c r="B101" s="102" t="s">
        <v>851</v>
      </c>
      <c r="C101" s="97" t="s">
        <v>902</v>
      </c>
      <c r="D101" s="85"/>
      <c r="E101" s="85"/>
      <c r="F101" s="86">
        <f>[2]Лист1!$AF$26</f>
        <v>9.6156000000000006</v>
      </c>
      <c r="G101" s="122"/>
      <c r="H101" s="4"/>
      <c r="I101" s="5"/>
    </row>
    <row r="102" spans="1:9" s="3" customFormat="1" ht="14.25" customHeight="1">
      <c r="A102" s="101" t="s">
        <v>852</v>
      </c>
      <c r="B102" s="102" t="s">
        <v>854</v>
      </c>
      <c r="C102" s="97" t="s">
        <v>902</v>
      </c>
      <c r="D102" s="85"/>
      <c r="E102" s="85"/>
      <c r="F102" s="86">
        <f>[2]Лист1!$AG$26</f>
        <v>11.152000000000001</v>
      </c>
      <c r="G102" s="122"/>
      <c r="H102" s="4"/>
      <c r="I102" s="5"/>
    </row>
    <row r="103" spans="1:9" s="3" customFormat="1" ht="14.25" customHeight="1">
      <c r="A103" s="93" t="s">
        <v>855</v>
      </c>
      <c r="B103" s="94" t="s">
        <v>856</v>
      </c>
      <c r="C103" s="111" t="s">
        <v>902</v>
      </c>
      <c r="D103" s="85"/>
      <c r="E103" s="85"/>
      <c r="F103" s="86">
        <f>[2]Лист1!$AH$26</f>
        <v>16.261399999999998</v>
      </c>
      <c r="G103" s="122"/>
      <c r="H103" s="4"/>
      <c r="I103" s="5"/>
    </row>
    <row r="104" spans="1:9" s="3" customFormat="1" ht="14.25" customHeight="1">
      <c r="A104" s="89" t="s">
        <v>857</v>
      </c>
      <c r="B104" s="90" t="s">
        <v>858</v>
      </c>
      <c r="C104" s="111" t="s">
        <v>902</v>
      </c>
      <c r="D104" s="85"/>
      <c r="E104" s="85"/>
      <c r="F104" s="86">
        <f>[2]Лист1!$AI$26</f>
        <v>6.0032000000000005</v>
      </c>
      <c r="G104" s="122"/>
      <c r="H104" s="4"/>
      <c r="I104" s="5"/>
    </row>
    <row r="105" spans="1:9" s="3" customFormat="1" ht="14.25" customHeight="1">
      <c r="A105" s="93" t="s">
        <v>859</v>
      </c>
      <c r="B105" s="94" t="s">
        <v>689</v>
      </c>
      <c r="C105" s="111" t="s">
        <v>902</v>
      </c>
      <c r="D105" s="85"/>
      <c r="E105" s="85"/>
      <c r="F105" s="86">
        <f>[2]Лист1!$AJ$26</f>
        <v>18.088700000000003</v>
      </c>
      <c r="G105" s="122"/>
      <c r="H105" s="4"/>
      <c r="I105" s="5"/>
    </row>
    <row r="106" spans="1:9" s="3" customFormat="1" ht="14.25" customHeight="1">
      <c r="A106" s="93" t="s">
        <v>860</v>
      </c>
      <c r="B106" s="94" t="s">
        <v>861</v>
      </c>
      <c r="C106" s="111" t="s">
        <v>902</v>
      </c>
      <c r="D106" s="85"/>
      <c r="E106" s="85"/>
      <c r="F106" s="86">
        <f>[2]Лист1!$AK$26</f>
        <v>14.927</v>
      </c>
      <c r="G106" s="122"/>
      <c r="H106" s="4"/>
      <c r="I106" s="5"/>
    </row>
    <row r="107" spans="1:9" s="3" customFormat="1" ht="14.25" customHeight="1">
      <c r="A107" s="93" t="s">
        <v>862</v>
      </c>
      <c r="B107" s="94" t="s">
        <v>863</v>
      </c>
      <c r="C107" s="111" t="s">
        <v>902</v>
      </c>
      <c r="D107" s="85"/>
      <c r="E107" s="85"/>
      <c r="F107" s="86">
        <f>[2]Лист1!$AL$26</f>
        <v>11.9496</v>
      </c>
      <c r="G107" s="122"/>
      <c r="H107" s="4"/>
      <c r="I107" s="5"/>
    </row>
    <row r="108" spans="1:9" s="3" customFormat="1" ht="14.25" customHeight="1">
      <c r="A108" s="93" t="s">
        <v>864</v>
      </c>
      <c r="B108" s="94" t="s">
        <v>690</v>
      </c>
      <c r="C108" s="111" t="s">
        <v>902</v>
      </c>
      <c r="D108" s="92"/>
      <c r="E108" s="92"/>
      <c r="F108" s="86">
        <f>[2]Лист1!$AM$26</f>
        <v>4.8739999999999997</v>
      </c>
      <c r="G108" s="122"/>
      <c r="H108" s="4"/>
      <c r="I108" s="5"/>
    </row>
    <row r="109" spans="1:9" s="3" customFormat="1" ht="14.25" customHeight="1">
      <c r="A109" s="93" t="s">
        <v>865</v>
      </c>
      <c r="B109" s="94" t="s">
        <v>691</v>
      </c>
      <c r="C109" s="111"/>
      <c r="D109" s="92"/>
      <c r="E109" s="92"/>
      <c r="F109" s="100">
        <f>[2]Лист1!$AN$26</f>
        <v>18.263000000000002</v>
      </c>
      <c r="G109" s="179"/>
      <c r="H109" s="178"/>
      <c r="I109" s="5"/>
    </row>
    <row r="110" spans="1:9" s="3" customFormat="1" ht="12.75" customHeight="1">
      <c r="A110" s="77"/>
      <c r="B110" s="78" t="s">
        <v>692</v>
      </c>
      <c r="C110" s="129" t="s">
        <v>902</v>
      </c>
      <c r="D110" s="96"/>
      <c r="E110" s="96"/>
      <c r="F110" s="81"/>
      <c r="G110" s="179"/>
      <c r="H110" s="178"/>
      <c r="I110" s="5"/>
    </row>
    <row r="111" spans="1:9" s="3" customFormat="1" ht="14.25" customHeight="1">
      <c r="A111" s="93" t="s">
        <v>866</v>
      </c>
      <c r="B111" s="94" t="s">
        <v>693</v>
      </c>
      <c r="C111" s="111"/>
      <c r="D111" s="92"/>
      <c r="E111" s="92"/>
      <c r="F111" s="100">
        <f>[2]Лист1!$AO$26</f>
        <v>29.873999999999995</v>
      </c>
      <c r="G111" s="179"/>
      <c r="H111" s="178"/>
      <c r="I111" s="5"/>
    </row>
    <row r="112" spans="1:9" s="3" customFormat="1" ht="14.25" customHeight="1">
      <c r="A112" s="77"/>
      <c r="B112" s="78" t="s">
        <v>692</v>
      </c>
      <c r="C112" s="112" t="s">
        <v>902</v>
      </c>
      <c r="D112" s="96"/>
      <c r="E112" s="96"/>
      <c r="F112" s="81"/>
      <c r="G112" s="179"/>
      <c r="H112" s="178"/>
      <c r="I112" s="5"/>
    </row>
    <row r="113" spans="1:9" s="3" customFormat="1" ht="14.25" customHeight="1">
      <c r="A113" s="89" t="s">
        <v>867</v>
      </c>
      <c r="B113" s="90" t="s">
        <v>868</v>
      </c>
      <c r="C113" s="129" t="s">
        <v>902</v>
      </c>
      <c r="D113" s="92"/>
      <c r="E113" s="92"/>
      <c r="F113" s="86">
        <f>[2]Лист1!$AP$26</f>
        <v>21.579000000000001</v>
      </c>
      <c r="G113" s="122"/>
      <c r="H113" s="4"/>
      <c r="I113" s="5"/>
    </row>
    <row r="114" spans="1:9" s="3" customFormat="1" ht="14.25" customHeight="1">
      <c r="A114" s="93" t="s">
        <v>869</v>
      </c>
      <c r="B114" s="94" t="s">
        <v>870</v>
      </c>
      <c r="C114" s="97" t="s">
        <v>902</v>
      </c>
      <c r="D114" s="85"/>
      <c r="E114" s="85"/>
      <c r="F114" s="86">
        <f>[2]Лист1!$AQ$26</f>
        <v>5.4718999999999998</v>
      </c>
      <c r="G114" s="122"/>
      <c r="H114" s="4"/>
      <c r="I114" s="5"/>
    </row>
    <row r="115" spans="1:9" s="3" customFormat="1" ht="14.25" customHeight="1">
      <c r="A115" s="93" t="s">
        <v>871</v>
      </c>
      <c r="B115" s="94" t="s">
        <v>153</v>
      </c>
      <c r="C115" s="129"/>
      <c r="D115" s="92"/>
      <c r="E115" s="92"/>
      <c r="F115" s="100">
        <f>[2]Лист1!$AR$26</f>
        <v>12.113900000000001</v>
      </c>
      <c r="G115" s="179"/>
      <c r="H115" s="178"/>
      <c r="I115" s="5"/>
    </row>
    <row r="116" spans="1:9" s="3" customFormat="1" ht="14.25" customHeight="1">
      <c r="A116" s="77"/>
      <c r="B116" s="78" t="s">
        <v>694</v>
      </c>
      <c r="C116" s="112" t="s">
        <v>905</v>
      </c>
      <c r="D116" s="96"/>
      <c r="E116" s="96"/>
      <c r="F116" s="81"/>
      <c r="G116" s="179"/>
      <c r="H116" s="178"/>
      <c r="I116" s="5"/>
    </row>
    <row r="117" spans="1:9" s="3" customFormat="1" ht="14.25" customHeight="1">
      <c r="A117" s="93" t="s">
        <v>872</v>
      </c>
      <c r="B117" s="94" t="s">
        <v>153</v>
      </c>
      <c r="C117" s="79"/>
      <c r="D117" s="92"/>
      <c r="E117" s="92"/>
      <c r="F117" s="100">
        <f>[2]Лист1!$AS$26</f>
        <v>14.105499999999999</v>
      </c>
      <c r="G117" s="179"/>
      <c r="H117" s="178"/>
      <c r="I117" s="5"/>
    </row>
    <row r="118" spans="1:9" s="3" customFormat="1" ht="14.25" customHeight="1">
      <c r="A118" s="77"/>
      <c r="B118" s="78" t="s">
        <v>695</v>
      </c>
      <c r="C118" s="79" t="s">
        <v>905</v>
      </c>
      <c r="D118" s="80"/>
      <c r="E118" s="96"/>
      <c r="F118" s="81"/>
      <c r="G118" s="179"/>
      <c r="H118" s="178"/>
      <c r="I118" s="5"/>
    </row>
    <row r="119" spans="1:9" s="3" customFormat="1" ht="14.25" customHeight="1">
      <c r="A119" s="99" t="s">
        <v>906</v>
      </c>
      <c r="B119" s="146" t="s">
        <v>154</v>
      </c>
      <c r="C119" s="92" t="s">
        <v>905</v>
      </c>
      <c r="D119" s="92"/>
      <c r="E119" s="92"/>
      <c r="F119" s="86">
        <f>[2]Лист1!$AT$26</f>
        <v>3.3260000000000005</v>
      </c>
      <c r="G119" s="122"/>
      <c r="H119" s="4"/>
      <c r="I119" s="5"/>
    </row>
    <row r="120" spans="1:9" s="3" customFormat="1" ht="14.25" customHeight="1">
      <c r="A120" s="147" t="s">
        <v>907</v>
      </c>
      <c r="B120" s="83" t="s">
        <v>908</v>
      </c>
      <c r="C120" s="85" t="s">
        <v>905</v>
      </c>
      <c r="D120" s="85"/>
      <c r="E120" s="85"/>
      <c r="F120" s="86">
        <f>[2]Лист1!$AU$26</f>
        <v>9.9580000000000002</v>
      </c>
      <c r="G120" s="122"/>
      <c r="H120" s="4"/>
      <c r="I120" s="5"/>
    </row>
    <row r="121" spans="1:9" s="3" customFormat="1" ht="14.25" customHeight="1">
      <c r="A121" s="147" t="s">
        <v>909</v>
      </c>
      <c r="B121" s="83" t="s">
        <v>155</v>
      </c>
      <c r="C121" s="85" t="s">
        <v>905</v>
      </c>
      <c r="D121" s="85"/>
      <c r="E121" s="85"/>
      <c r="F121" s="86">
        <f>[2]Лист1!$AV$26</f>
        <v>5.8105000000000002</v>
      </c>
      <c r="G121" s="122"/>
      <c r="H121" s="4"/>
      <c r="I121" s="5"/>
    </row>
    <row r="122" spans="1:9" s="3" customFormat="1" ht="14.25" customHeight="1">
      <c r="A122" s="147" t="s">
        <v>910</v>
      </c>
      <c r="B122" s="83" t="s">
        <v>911</v>
      </c>
      <c r="C122" s="85" t="s">
        <v>905</v>
      </c>
      <c r="D122" s="85"/>
      <c r="E122" s="85"/>
      <c r="F122" s="86">
        <f>[2]Лист1!$AW$26</f>
        <v>8.7979000000000003</v>
      </c>
      <c r="G122" s="122"/>
      <c r="H122" s="4"/>
      <c r="I122" s="5"/>
    </row>
    <row r="123" spans="1:9" s="3" customFormat="1" ht="14.25" customHeight="1">
      <c r="A123" s="147" t="s">
        <v>912</v>
      </c>
      <c r="B123" s="83" t="s">
        <v>961</v>
      </c>
      <c r="C123" s="85" t="s">
        <v>905</v>
      </c>
      <c r="D123" s="85"/>
      <c r="E123" s="85"/>
      <c r="F123" s="86">
        <f>[2]Лист1!$AX$26</f>
        <v>11.9496</v>
      </c>
      <c r="G123" s="122"/>
      <c r="H123" s="4"/>
      <c r="I123" s="5"/>
    </row>
    <row r="124" spans="1:9" s="3" customFormat="1" ht="14.25" customHeight="1">
      <c r="A124" s="147" t="s">
        <v>913</v>
      </c>
      <c r="B124" s="98" t="s">
        <v>914</v>
      </c>
      <c r="C124" s="85" t="s">
        <v>904</v>
      </c>
      <c r="D124" s="85"/>
      <c r="E124" s="85"/>
      <c r="F124" s="86">
        <f>[2]Лист1!$AY$26</f>
        <v>2.8879000000000001</v>
      </c>
      <c r="G124" s="122"/>
      <c r="H124" s="4"/>
      <c r="I124" s="5"/>
    </row>
    <row r="125" spans="1:9" s="3" customFormat="1" ht="14.25" customHeight="1">
      <c r="A125" s="93" t="s">
        <v>80</v>
      </c>
      <c r="B125" s="94" t="s">
        <v>696</v>
      </c>
      <c r="C125" s="92" t="s">
        <v>64</v>
      </c>
      <c r="D125" s="92"/>
      <c r="E125" s="92"/>
      <c r="F125" s="100">
        <f>[2]Лист1!$AZ$26</f>
        <v>14.6084</v>
      </c>
      <c r="G125" s="177"/>
      <c r="H125" s="178"/>
      <c r="I125" s="5"/>
    </row>
    <row r="126" spans="1:9" s="3" customFormat="1" ht="14.25" customHeight="1">
      <c r="A126" s="77"/>
      <c r="B126" s="78" t="s">
        <v>697</v>
      </c>
      <c r="C126" s="80"/>
      <c r="D126" s="80"/>
      <c r="E126" s="80"/>
      <c r="F126" s="116"/>
      <c r="G126" s="177"/>
      <c r="H126" s="178"/>
      <c r="I126" s="5"/>
    </row>
    <row r="127" spans="1:9" s="3" customFormat="1" ht="14.25" customHeight="1">
      <c r="A127" s="77"/>
      <c r="B127" s="78" t="s">
        <v>698</v>
      </c>
      <c r="C127" s="96"/>
      <c r="D127" s="80"/>
      <c r="E127" s="96"/>
      <c r="F127" s="81"/>
      <c r="G127" s="177"/>
      <c r="H127" s="178"/>
      <c r="I127" s="5"/>
    </row>
    <row r="128" spans="1:9" s="3" customFormat="1" ht="14.25" customHeight="1">
      <c r="A128" s="93" t="s">
        <v>81</v>
      </c>
      <c r="B128" s="94" t="s">
        <v>963</v>
      </c>
      <c r="C128" s="92" t="s">
        <v>902</v>
      </c>
      <c r="D128" s="92"/>
      <c r="E128" s="92"/>
      <c r="F128" s="100">
        <f>[2]Лист1!$BA$26</f>
        <v>5.8608000000000002</v>
      </c>
      <c r="G128" s="177"/>
      <c r="H128" s="178"/>
      <c r="I128" s="5"/>
    </row>
    <row r="129" spans="1:9" s="3" customFormat="1" ht="14.25" customHeight="1">
      <c r="A129" s="77"/>
      <c r="B129" s="78" t="s">
        <v>699</v>
      </c>
      <c r="C129" s="80"/>
      <c r="D129" s="80"/>
      <c r="E129" s="96"/>
      <c r="F129" s="81"/>
      <c r="G129" s="177"/>
      <c r="H129" s="178"/>
      <c r="I129" s="5"/>
    </row>
    <row r="130" spans="1:9" s="3" customFormat="1" ht="14.25" customHeight="1">
      <c r="A130" s="99" t="s">
        <v>82</v>
      </c>
      <c r="B130" s="114" t="s">
        <v>83</v>
      </c>
      <c r="C130" s="131" t="s">
        <v>84</v>
      </c>
      <c r="D130" s="92"/>
      <c r="E130" s="92"/>
      <c r="F130" s="86">
        <f>[2]Лист1!$BB$26</f>
        <v>5.8105000000000002</v>
      </c>
      <c r="G130" s="123"/>
      <c r="H130" s="4"/>
      <c r="I130" s="5"/>
    </row>
    <row r="131" spans="1:9" s="40" customFormat="1" ht="14.25" customHeight="1">
      <c r="A131" s="148" t="s">
        <v>85</v>
      </c>
      <c r="B131" s="134" t="s">
        <v>700</v>
      </c>
      <c r="C131" s="149" t="s">
        <v>905</v>
      </c>
      <c r="D131" s="149">
        <v>23140</v>
      </c>
      <c r="E131" s="149"/>
      <c r="F131" s="150">
        <f>[2]Лист1!$BC$26</f>
        <v>54.778999999999996</v>
      </c>
      <c r="G131" s="30"/>
      <c r="H131" s="38"/>
      <c r="I131" s="39"/>
    </row>
    <row r="132" spans="1:9" s="3" customFormat="1" ht="14.25" customHeight="1">
      <c r="A132" s="93" t="s">
        <v>86</v>
      </c>
      <c r="B132" s="94" t="s">
        <v>701</v>
      </c>
      <c r="C132" s="85" t="s">
        <v>905</v>
      </c>
      <c r="D132" s="92"/>
      <c r="E132" s="92"/>
      <c r="F132" s="86">
        <f>[2]Лист1!$BD$26</f>
        <v>8.9522000000000013</v>
      </c>
      <c r="G132" s="123"/>
      <c r="H132" s="4"/>
      <c r="I132" s="5"/>
    </row>
    <row r="133" spans="1:9" s="3" customFormat="1" ht="14.25" customHeight="1">
      <c r="A133" s="89" t="s">
        <v>87</v>
      </c>
      <c r="B133" s="90" t="s">
        <v>88</v>
      </c>
      <c r="C133" s="129" t="s">
        <v>902</v>
      </c>
      <c r="D133" s="92"/>
      <c r="E133" s="92"/>
      <c r="F133" s="86">
        <f>[2]Лист1!$BE$26</f>
        <v>13.4483</v>
      </c>
      <c r="G133" s="123"/>
      <c r="H133" s="4"/>
      <c r="I133" s="5"/>
    </row>
    <row r="134" spans="1:9" s="3" customFormat="1" ht="14.25" customHeight="1">
      <c r="A134" s="93" t="s">
        <v>89</v>
      </c>
      <c r="B134" s="94" t="s">
        <v>702</v>
      </c>
      <c r="C134" s="92" t="s">
        <v>901</v>
      </c>
      <c r="D134" s="92"/>
      <c r="E134" s="92"/>
      <c r="F134" s="86">
        <f>[2]Лист1!$BF$26</f>
        <v>5.4718999999999998</v>
      </c>
      <c r="G134" s="123"/>
      <c r="H134" s="4"/>
      <c r="I134" s="5"/>
    </row>
    <row r="135" spans="1:9" s="3" customFormat="1" ht="14.25" customHeight="1">
      <c r="A135" s="93" t="s">
        <v>90</v>
      </c>
      <c r="B135" s="94" t="s">
        <v>703</v>
      </c>
      <c r="C135" s="92" t="s">
        <v>901</v>
      </c>
      <c r="D135" s="92"/>
      <c r="E135" s="92"/>
      <c r="F135" s="86">
        <f>[2]Лист1!$BG$26</f>
        <v>5.9748000000000001</v>
      </c>
      <c r="G135" s="123"/>
      <c r="H135" s="4"/>
      <c r="I135" s="5"/>
    </row>
    <row r="136" spans="1:9" s="3" customFormat="1" ht="14.25" customHeight="1">
      <c r="A136" s="93" t="s">
        <v>91</v>
      </c>
      <c r="B136" s="94" t="s">
        <v>92</v>
      </c>
      <c r="C136" s="111" t="s">
        <v>905</v>
      </c>
      <c r="D136" s="92"/>
      <c r="E136" s="92"/>
      <c r="F136" s="86">
        <f>[2]Лист1!$BH$26</f>
        <v>151.03299999999999</v>
      </c>
      <c r="G136" s="123"/>
      <c r="H136" s="4"/>
      <c r="I136" s="5"/>
    </row>
    <row r="137" spans="1:9" s="3" customFormat="1" ht="14.25" customHeight="1">
      <c r="A137" s="93" t="s">
        <v>93</v>
      </c>
      <c r="B137" s="94" t="s">
        <v>94</v>
      </c>
      <c r="C137" s="111" t="s">
        <v>905</v>
      </c>
      <c r="D137" s="92"/>
      <c r="E137" s="92"/>
      <c r="F137" s="86">
        <f>[2]Лист1!$BI$26</f>
        <v>132.77000000000001</v>
      </c>
      <c r="G137" s="123"/>
      <c r="H137" s="4"/>
      <c r="I137" s="5"/>
    </row>
    <row r="138" spans="1:9" s="3" customFormat="1" ht="14.25" customHeight="1">
      <c r="A138" s="93" t="s">
        <v>95</v>
      </c>
      <c r="B138" s="94" t="s">
        <v>714</v>
      </c>
      <c r="C138" s="92" t="s">
        <v>905</v>
      </c>
      <c r="D138" s="92"/>
      <c r="E138" s="92"/>
      <c r="F138" s="100">
        <f>[2]Лист1!$BJ$26</f>
        <v>59.738</v>
      </c>
      <c r="G138" s="177"/>
      <c r="H138" s="178"/>
      <c r="I138" s="5"/>
    </row>
    <row r="139" spans="1:9" s="3" customFormat="1" ht="14.25" customHeight="1">
      <c r="A139" s="77"/>
      <c r="B139" s="88" t="s">
        <v>715</v>
      </c>
      <c r="C139" s="96"/>
      <c r="D139" s="80"/>
      <c r="E139" s="96"/>
      <c r="F139" s="81"/>
      <c r="G139" s="177"/>
      <c r="H139" s="178"/>
      <c r="I139" s="5"/>
    </row>
    <row r="140" spans="1:9" s="3" customFormat="1" ht="14.25" customHeight="1">
      <c r="A140" s="93" t="s">
        <v>96</v>
      </c>
      <c r="B140" s="94" t="s">
        <v>97</v>
      </c>
      <c r="C140" s="111" t="s">
        <v>905</v>
      </c>
      <c r="D140" s="92"/>
      <c r="E140" s="92"/>
      <c r="F140" s="86">
        <f>[2]Лист1!$BK$26</f>
        <v>24.905000000000001</v>
      </c>
      <c r="G140" s="123"/>
      <c r="H140" s="4"/>
      <c r="I140" s="5"/>
    </row>
    <row r="141" spans="1:9" s="3" customFormat="1" ht="14.25" customHeight="1">
      <c r="A141" s="93" t="s">
        <v>98</v>
      </c>
      <c r="B141" s="94" t="s">
        <v>99</v>
      </c>
      <c r="C141" s="91" t="s">
        <v>905</v>
      </c>
      <c r="D141" s="92"/>
      <c r="E141" s="92"/>
      <c r="F141" s="86">
        <f>[2]Лист1!$BL$26</f>
        <v>24.063499999999998</v>
      </c>
      <c r="G141" s="123"/>
      <c r="H141" s="4"/>
      <c r="I141" s="5"/>
    </row>
    <row r="142" spans="1:9" s="3" customFormat="1" ht="14.25" customHeight="1">
      <c r="A142" s="93" t="s">
        <v>100</v>
      </c>
      <c r="B142" s="94" t="s">
        <v>35</v>
      </c>
      <c r="C142" s="91" t="s">
        <v>901</v>
      </c>
      <c r="D142" s="92"/>
      <c r="E142" s="92"/>
      <c r="F142" s="86">
        <f>[2]Лист1!$BM$26</f>
        <v>26.548000000000002</v>
      </c>
      <c r="G142" s="123"/>
      <c r="H142" s="4"/>
      <c r="I142" s="5"/>
    </row>
    <row r="143" spans="1:9" s="3" customFormat="1" ht="14.25" customHeight="1">
      <c r="A143" s="93" t="s">
        <v>101</v>
      </c>
      <c r="B143" s="94" t="s">
        <v>102</v>
      </c>
      <c r="C143" s="91" t="s">
        <v>103</v>
      </c>
      <c r="D143" s="92"/>
      <c r="E143" s="92"/>
      <c r="F143" s="86">
        <f>[2]Лист1!$BN$26</f>
        <v>8.6235999999999997</v>
      </c>
      <c r="G143" s="123"/>
      <c r="H143" s="4"/>
      <c r="I143" s="5"/>
    </row>
    <row r="144" spans="1:9" s="3" customFormat="1" ht="14.25" customHeight="1">
      <c r="A144" s="93" t="s">
        <v>104</v>
      </c>
      <c r="B144" s="94" t="s">
        <v>106</v>
      </c>
      <c r="C144" s="91" t="s">
        <v>901</v>
      </c>
      <c r="D144" s="92"/>
      <c r="E144" s="92"/>
      <c r="F144" s="86">
        <f>[2]Лист1!$BO$26</f>
        <v>5.4718999999999998</v>
      </c>
      <c r="G144" s="123"/>
      <c r="H144" s="4"/>
      <c r="I144" s="5"/>
    </row>
    <row r="145" spans="1:9" s="3" customFormat="1" ht="14.25" customHeight="1">
      <c r="A145" s="93" t="s">
        <v>107</v>
      </c>
      <c r="B145" s="94" t="s">
        <v>108</v>
      </c>
      <c r="C145" s="91" t="s">
        <v>905</v>
      </c>
      <c r="D145" s="92"/>
      <c r="E145" s="92"/>
      <c r="F145" s="86">
        <f>[2]Лист1!$BP$26</f>
        <v>8.7811999999999983</v>
      </c>
      <c r="G145" s="123"/>
      <c r="H145" s="4"/>
      <c r="I145" s="5"/>
    </row>
    <row r="146" spans="1:9" s="3" customFormat="1" ht="14.25" customHeight="1">
      <c r="A146" s="93" t="s">
        <v>109</v>
      </c>
      <c r="B146" s="94" t="s">
        <v>110</v>
      </c>
      <c r="C146" s="91" t="s">
        <v>901</v>
      </c>
      <c r="D146" s="92"/>
      <c r="E146" s="92"/>
      <c r="F146" s="86">
        <f>[2]Лист1!$BQ$26</f>
        <v>4.1475</v>
      </c>
      <c r="G146" s="123"/>
      <c r="H146" s="4"/>
      <c r="I146" s="5"/>
    </row>
    <row r="147" spans="1:9" s="3" customFormat="1" ht="14.25" customHeight="1">
      <c r="A147" s="93" t="s">
        <v>111</v>
      </c>
      <c r="B147" s="94" t="s">
        <v>112</v>
      </c>
      <c r="C147" s="91" t="s">
        <v>901</v>
      </c>
      <c r="D147" s="92"/>
      <c r="E147" s="92"/>
      <c r="F147" s="86">
        <f>[2]Лист1!$BR$26</f>
        <v>9.9580000000000002</v>
      </c>
      <c r="G147" s="123"/>
      <c r="H147" s="4"/>
      <c r="I147" s="5"/>
    </row>
    <row r="148" spans="1:9" s="3" customFormat="1" ht="14.25" customHeight="1">
      <c r="A148" s="93" t="s">
        <v>113</v>
      </c>
      <c r="B148" s="94" t="s">
        <v>716</v>
      </c>
      <c r="C148" s="92" t="s">
        <v>114</v>
      </c>
      <c r="D148" s="92">
        <v>4200</v>
      </c>
      <c r="E148" s="92"/>
      <c r="F148" s="86">
        <f>[2]Лист1!$BS$26</f>
        <v>19.0945</v>
      </c>
      <c r="G148" s="123"/>
      <c r="H148" s="4"/>
      <c r="I148" s="5"/>
    </row>
    <row r="149" spans="1:9" s="3" customFormat="1" ht="14.25" customHeight="1">
      <c r="A149" s="93" t="s">
        <v>115</v>
      </c>
      <c r="B149" s="94" t="s">
        <v>717</v>
      </c>
      <c r="C149" s="92" t="s">
        <v>116</v>
      </c>
      <c r="D149" s="92">
        <v>1720</v>
      </c>
      <c r="E149" s="92"/>
      <c r="F149" s="86">
        <f>[2]Лист1!$BT$26</f>
        <v>7.8021000000000003</v>
      </c>
      <c r="G149" s="123"/>
      <c r="H149" s="4"/>
      <c r="I149" s="5"/>
    </row>
    <row r="150" spans="1:9" s="3" customFormat="1" ht="14.25" customHeight="1">
      <c r="A150" s="93" t="s">
        <v>117</v>
      </c>
      <c r="B150" s="94" t="s">
        <v>118</v>
      </c>
      <c r="C150" s="91" t="s">
        <v>901</v>
      </c>
      <c r="D150" s="92"/>
      <c r="E150" s="92"/>
      <c r="F150" s="86">
        <f>[2]Лист1!$BU$26</f>
        <v>5.8608000000000002</v>
      </c>
      <c r="G150" s="122"/>
      <c r="H150" s="41"/>
      <c r="I150" s="5"/>
    </row>
    <row r="151" spans="1:9" s="3" customFormat="1" ht="14.25" customHeight="1">
      <c r="A151" s="93" t="s">
        <v>119</v>
      </c>
      <c r="B151" s="94" t="s">
        <v>718</v>
      </c>
      <c r="C151" s="92" t="s">
        <v>901</v>
      </c>
      <c r="D151" s="92"/>
      <c r="E151" s="92"/>
      <c r="F151" s="86">
        <f>[2]Лист1!$BV$26</f>
        <v>15.323999999999998</v>
      </c>
      <c r="G151" s="123"/>
      <c r="H151" s="4"/>
      <c r="I151" s="5"/>
    </row>
    <row r="152" spans="1:9" s="3" customFormat="1" ht="14.25" customHeight="1">
      <c r="A152" s="93" t="s">
        <v>120</v>
      </c>
      <c r="B152" s="94" t="s">
        <v>719</v>
      </c>
      <c r="C152" s="92" t="s">
        <v>905</v>
      </c>
      <c r="D152" s="92"/>
      <c r="E152" s="92"/>
      <c r="F152" s="86">
        <f>[2]Лист1!$BW$26</f>
        <v>20.757499999999997</v>
      </c>
      <c r="G152" s="123"/>
      <c r="H152" s="4"/>
      <c r="I152" s="5"/>
    </row>
    <row r="153" spans="1:9" s="3" customFormat="1" ht="14.25" customHeight="1">
      <c r="A153" s="82" t="s">
        <v>121</v>
      </c>
      <c r="B153" s="83" t="s">
        <v>122</v>
      </c>
      <c r="C153" s="84" t="s">
        <v>901</v>
      </c>
      <c r="D153" s="85"/>
      <c r="E153" s="85"/>
      <c r="F153" s="86">
        <f>[2]Лист1!$BX$26</f>
        <v>4.1475</v>
      </c>
      <c r="G153" s="123"/>
      <c r="H153" s="4"/>
      <c r="I153" s="5"/>
    </row>
    <row r="154" spans="1:9" s="3" customFormat="1" ht="14.25" customHeight="1">
      <c r="A154" s="77" t="s">
        <v>123</v>
      </c>
      <c r="B154" s="78" t="s">
        <v>124</v>
      </c>
      <c r="C154" s="80" t="s">
        <v>905</v>
      </c>
      <c r="D154" s="80"/>
      <c r="E154" s="80"/>
      <c r="F154" s="86">
        <f>[2]Лист1!$BY$26</f>
        <v>44.801000000000002</v>
      </c>
      <c r="G154" s="123"/>
      <c r="H154" s="4"/>
      <c r="I154" s="5"/>
    </row>
    <row r="155" spans="1:9" s="3" customFormat="1" ht="14.25" customHeight="1">
      <c r="A155" s="93" t="s">
        <v>125</v>
      </c>
      <c r="B155" s="94" t="s">
        <v>720</v>
      </c>
      <c r="C155" s="92" t="s">
        <v>126</v>
      </c>
      <c r="D155" s="92"/>
      <c r="E155" s="92"/>
      <c r="F155" s="86">
        <f>[2]Лист1!$BZ$26</f>
        <v>4.1475</v>
      </c>
      <c r="G155" s="123"/>
      <c r="H155" s="4"/>
      <c r="I155" s="5"/>
    </row>
    <row r="156" spans="1:9" s="3" customFormat="1" ht="14.25" customHeight="1">
      <c r="A156" s="93" t="s">
        <v>127</v>
      </c>
      <c r="B156" s="94" t="s">
        <v>721</v>
      </c>
      <c r="C156" s="92" t="s">
        <v>944</v>
      </c>
      <c r="D156" s="92"/>
      <c r="E156" s="92"/>
      <c r="F156" s="86">
        <f>[2]Лист1!$CA$26</f>
        <v>8.2850000000000001</v>
      </c>
      <c r="G156" s="123"/>
      <c r="H156" s="4"/>
      <c r="I156" s="5"/>
    </row>
    <row r="157" spans="1:9" s="3" customFormat="1" ht="14.25" customHeight="1">
      <c r="A157" s="93" t="s">
        <v>128</v>
      </c>
      <c r="B157" s="94" t="s">
        <v>722</v>
      </c>
      <c r="C157" s="92" t="s">
        <v>944</v>
      </c>
      <c r="D157" s="92"/>
      <c r="E157" s="92"/>
      <c r="F157" s="86">
        <f>[2]Лист1!$CB$26</f>
        <v>9.9580000000000002</v>
      </c>
      <c r="G157" s="123"/>
      <c r="H157" s="4"/>
      <c r="I157" s="5"/>
    </row>
    <row r="158" spans="1:9" s="3" customFormat="1" ht="14.25" customHeight="1">
      <c r="A158" s="82" t="s">
        <v>129</v>
      </c>
      <c r="B158" s="83" t="s">
        <v>1157</v>
      </c>
      <c r="C158" s="85" t="s">
        <v>944</v>
      </c>
      <c r="D158" s="85"/>
      <c r="E158" s="85"/>
      <c r="F158" s="86">
        <f>[2]Лист1!$CC$26</f>
        <v>11.611000000000001</v>
      </c>
      <c r="G158" s="123"/>
      <c r="H158" s="4"/>
      <c r="I158" s="5"/>
    </row>
    <row r="159" spans="1:9" s="3" customFormat="1" ht="14.25" customHeight="1">
      <c r="A159" s="77" t="s">
        <v>130</v>
      </c>
      <c r="B159" s="78" t="s">
        <v>1158</v>
      </c>
      <c r="C159" s="80" t="s">
        <v>944</v>
      </c>
      <c r="D159" s="80"/>
      <c r="E159" s="80"/>
      <c r="F159" s="86">
        <f>[2]Лист1!$CD$26</f>
        <v>9.9580000000000002</v>
      </c>
      <c r="G159" s="123"/>
      <c r="H159" s="4"/>
      <c r="I159" s="5"/>
    </row>
    <row r="160" spans="1:9" s="3" customFormat="1" ht="14.25" customHeight="1">
      <c r="A160" s="93" t="s">
        <v>131</v>
      </c>
      <c r="B160" s="94" t="s">
        <v>734</v>
      </c>
      <c r="C160" s="92" t="s">
        <v>944</v>
      </c>
      <c r="D160" s="92"/>
      <c r="E160" s="92"/>
      <c r="F160" s="100">
        <f>[2]Лист1!$CE$26</f>
        <v>11.611000000000001</v>
      </c>
      <c r="G160" s="177"/>
      <c r="H160" s="178"/>
      <c r="I160" s="5"/>
    </row>
    <row r="161" spans="1:9" s="3" customFormat="1" ht="14.25" customHeight="1">
      <c r="A161" s="145"/>
      <c r="B161" s="125" t="s">
        <v>735</v>
      </c>
      <c r="C161" s="96"/>
      <c r="D161" s="96"/>
      <c r="E161" s="96"/>
      <c r="F161" s="81"/>
      <c r="G161" s="177"/>
      <c r="H161" s="178"/>
      <c r="I161" s="5"/>
    </row>
    <row r="162" spans="1:9" s="3" customFormat="1" ht="14.25" customHeight="1">
      <c r="A162" s="93" t="s">
        <v>132</v>
      </c>
      <c r="B162" s="94" t="s">
        <v>734</v>
      </c>
      <c r="C162" s="92" t="s">
        <v>944</v>
      </c>
      <c r="D162" s="92"/>
      <c r="E162" s="92"/>
      <c r="F162" s="100">
        <f>[2]Лист1!$CF$26</f>
        <v>13.273999999999999</v>
      </c>
      <c r="G162" s="177"/>
      <c r="H162" s="178"/>
      <c r="I162" s="5"/>
    </row>
    <row r="163" spans="1:9" s="3" customFormat="1" ht="14.25" customHeight="1">
      <c r="A163" s="145"/>
      <c r="B163" s="125" t="s">
        <v>736</v>
      </c>
      <c r="C163" s="96"/>
      <c r="D163" s="96"/>
      <c r="E163" s="96"/>
      <c r="F163" s="81"/>
      <c r="G163" s="177"/>
      <c r="H163" s="178"/>
      <c r="I163" s="5"/>
    </row>
    <row r="164" spans="1:9" s="3" customFormat="1" ht="14.25" customHeight="1">
      <c r="A164" s="87" t="s">
        <v>133</v>
      </c>
      <c r="B164" s="88" t="s">
        <v>134</v>
      </c>
      <c r="C164" s="80" t="s">
        <v>905</v>
      </c>
      <c r="D164" s="80"/>
      <c r="E164" s="80"/>
      <c r="F164" s="86">
        <f>[2]Лист1!$CG$26</f>
        <v>52.767400000000002</v>
      </c>
      <c r="G164" s="123"/>
      <c r="H164" s="4"/>
      <c r="I164" s="5"/>
    </row>
    <row r="165" spans="1:9" s="3" customFormat="1" ht="14.25" customHeight="1">
      <c r="A165" s="101" t="s">
        <v>135</v>
      </c>
      <c r="B165" s="102" t="s">
        <v>136</v>
      </c>
      <c r="C165" s="85" t="s">
        <v>905</v>
      </c>
      <c r="D165" s="85"/>
      <c r="E165" s="85"/>
      <c r="F165" s="86">
        <f>[2]Лист1!$CH$26</f>
        <v>66.051400000000001</v>
      </c>
      <c r="G165" s="123"/>
      <c r="H165" s="4"/>
      <c r="I165" s="5"/>
    </row>
    <row r="166" spans="1:9" s="3" customFormat="1" ht="14.25" customHeight="1">
      <c r="A166" s="101" t="s">
        <v>137</v>
      </c>
      <c r="B166" s="102" t="s">
        <v>138</v>
      </c>
      <c r="C166" s="84" t="s">
        <v>139</v>
      </c>
      <c r="D166" s="85"/>
      <c r="E166" s="85"/>
      <c r="F166" s="86">
        <f>[2]Лист1!$CI$26</f>
        <v>14.269799999999998</v>
      </c>
      <c r="G166" s="123"/>
      <c r="H166" s="4"/>
      <c r="I166" s="5"/>
    </row>
    <row r="167" spans="1:9" s="3" customFormat="1" ht="14.25" customHeight="1">
      <c r="A167" s="87" t="s">
        <v>140</v>
      </c>
      <c r="B167" s="88" t="s">
        <v>141</v>
      </c>
      <c r="C167" s="80" t="s">
        <v>905</v>
      </c>
      <c r="D167" s="80"/>
      <c r="E167" s="80"/>
      <c r="F167" s="86">
        <f>[2]Лист1!$CJ$26</f>
        <v>22.903400000000001</v>
      </c>
      <c r="G167" s="123"/>
      <c r="H167" s="4"/>
      <c r="I167" s="5"/>
    </row>
    <row r="168" spans="1:9" s="3" customFormat="1" ht="14.25" customHeight="1">
      <c r="A168" s="89" t="s">
        <v>142</v>
      </c>
      <c r="B168" s="142" t="s">
        <v>143</v>
      </c>
      <c r="C168" s="146" t="s">
        <v>144</v>
      </c>
      <c r="D168" s="151"/>
      <c r="E168" s="151"/>
      <c r="F168" s="86">
        <f>[2]Лист1!$CK$26</f>
        <v>16.599999999999998</v>
      </c>
      <c r="G168" s="123"/>
      <c r="H168" s="4"/>
      <c r="I168" s="5"/>
    </row>
    <row r="169" spans="1:9" s="3" customFormat="1" ht="14.25" customHeight="1">
      <c r="A169" s="89" t="s">
        <v>145</v>
      </c>
      <c r="B169" s="94" t="s">
        <v>836</v>
      </c>
      <c r="C169" s="92" t="s">
        <v>905</v>
      </c>
      <c r="D169" s="92"/>
      <c r="E169" s="92"/>
      <c r="F169" s="86">
        <f>[2]Лист1!$CL$26</f>
        <v>46.135400000000004</v>
      </c>
      <c r="G169" s="123"/>
      <c r="H169" s="4"/>
      <c r="I169" s="5"/>
    </row>
    <row r="170" spans="1:9" s="3" customFormat="1" ht="14.25" customHeight="1">
      <c r="A170" s="89" t="s">
        <v>146</v>
      </c>
      <c r="B170" s="94" t="s">
        <v>837</v>
      </c>
      <c r="C170" s="92" t="s">
        <v>905</v>
      </c>
      <c r="D170" s="92"/>
      <c r="E170" s="92"/>
      <c r="F170" s="86">
        <f>[2]Лист1!$CM$26</f>
        <v>6.3920000000000003</v>
      </c>
      <c r="G170" s="123"/>
      <c r="H170" s="4"/>
      <c r="I170" s="5"/>
    </row>
    <row r="171" spans="1:9" s="3" customFormat="1" ht="14.25" customHeight="1">
      <c r="A171" s="101" t="s">
        <v>147</v>
      </c>
      <c r="B171" s="102" t="s">
        <v>148</v>
      </c>
      <c r="C171" s="84" t="s">
        <v>905</v>
      </c>
      <c r="D171" s="85"/>
      <c r="E171" s="85"/>
      <c r="F171" s="86">
        <f>[2]Лист1!$CN$26</f>
        <v>4.9790000000000001</v>
      </c>
      <c r="G171" s="123"/>
      <c r="H171" s="4"/>
      <c r="I171" s="5"/>
    </row>
    <row r="172" spans="1:9" s="3" customFormat="1" ht="14.25" customHeight="1">
      <c r="A172" s="77" t="s">
        <v>149</v>
      </c>
      <c r="B172" s="78" t="s">
        <v>737</v>
      </c>
      <c r="C172" s="92" t="s">
        <v>905</v>
      </c>
      <c r="D172" s="80"/>
      <c r="E172" s="80"/>
      <c r="F172" s="86">
        <f>[2]Лист1!$CO$26</f>
        <v>50.555999999999997</v>
      </c>
      <c r="G172" s="123"/>
      <c r="H172" s="4"/>
      <c r="I172" s="5"/>
    </row>
    <row r="173" spans="1:9" s="3" customFormat="1" ht="14.25" customHeight="1">
      <c r="A173" s="93" t="s">
        <v>150</v>
      </c>
      <c r="B173" s="94" t="s">
        <v>738</v>
      </c>
      <c r="C173" s="92" t="s">
        <v>905</v>
      </c>
      <c r="D173" s="92"/>
      <c r="E173" s="92"/>
      <c r="F173" s="100">
        <f>[2]Лист1!$CP$26</f>
        <v>24.344000000000001</v>
      </c>
      <c r="G173" s="177"/>
      <c r="H173" s="178"/>
      <c r="I173" s="5"/>
    </row>
    <row r="174" spans="1:9" s="3" customFormat="1" ht="14.25" customHeight="1">
      <c r="A174" s="77"/>
      <c r="B174" s="78" t="s">
        <v>785</v>
      </c>
      <c r="C174" s="96"/>
      <c r="D174" s="80"/>
      <c r="E174" s="96"/>
      <c r="F174" s="81"/>
      <c r="G174" s="177"/>
      <c r="H174" s="178"/>
      <c r="I174" s="5"/>
    </row>
    <row r="175" spans="1:9" s="3" customFormat="1" ht="14.25" customHeight="1">
      <c r="A175" s="93" t="s">
        <v>151</v>
      </c>
      <c r="B175" s="94" t="s">
        <v>940</v>
      </c>
      <c r="C175" s="92" t="s">
        <v>905</v>
      </c>
      <c r="D175" s="92"/>
      <c r="E175" s="92"/>
      <c r="F175" s="86">
        <f>[2]Лист1!$CQ$26</f>
        <v>33.713999999999999</v>
      </c>
      <c r="G175" s="123"/>
      <c r="H175" s="4"/>
      <c r="I175" s="5"/>
    </row>
    <row r="176" spans="1:9" s="3" customFormat="1" ht="14.25" customHeight="1">
      <c r="A176" s="93" t="s">
        <v>782</v>
      </c>
      <c r="B176" s="95" t="s">
        <v>739</v>
      </c>
      <c r="C176" s="92" t="s">
        <v>905</v>
      </c>
      <c r="D176" s="92"/>
      <c r="E176" s="92"/>
      <c r="F176" s="86">
        <f>[2]Лист1!$CR$26</f>
        <v>94.171400000000006</v>
      </c>
      <c r="G176" s="123"/>
      <c r="H176" s="4"/>
      <c r="I176" s="5"/>
    </row>
    <row r="177" spans="1:9" s="3" customFormat="1" ht="14.25" customHeight="1">
      <c r="A177" s="93" t="s">
        <v>783</v>
      </c>
      <c r="B177" s="95" t="s">
        <v>740</v>
      </c>
      <c r="C177" s="92" t="s">
        <v>905</v>
      </c>
      <c r="D177" s="92">
        <v>5550</v>
      </c>
      <c r="E177" s="92"/>
      <c r="F177" s="100">
        <f>[2]Лист1!$CS$26</f>
        <v>25.834399999999999</v>
      </c>
      <c r="G177" s="177"/>
      <c r="H177" s="178"/>
      <c r="I177" s="5"/>
    </row>
    <row r="178" spans="1:9" s="3" customFormat="1" ht="14.25" customHeight="1">
      <c r="A178" s="77"/>
      <c r="B178" s="128" t="s">
        <v>785</v>
      </c>
      <c r="C178" s="96"/>
      <c r="D178" s="80"/>
      <c r="E178" s="96"/>
      <c r="F178" s="81"/>
      <c r="G178" s="177"/>
      <c r="H178" s="178"/>
      <c r="I178" s="5"/>
    </row>
    <row r="179" spans="1:9" s="3" customFormat="1" ht="14.25" customHeight="1">
      <c r="A179" s="93" t="s">
        <v>784</v>
      </c>
      <c r="B179" s="95" t="s">
        <v>741</v>
      </c>
      <c r="C179" s="92" t="s">
        <v>905</v>
      </c>
      <c r="D179" s="92"/>
      <c r="E179" s="92"/>
      <c r="F179" s="86">
        <f>[2]Лист1!$CT$26</f>
        <v>20.404199999999999</v>
      </c>
      <c r="G179" s="123"/>
      <c r="H179" s="4"/>
      <c r="I179" s="5"/>
    </row>
    <row r="180" spans="1:9" s="3" customFormat="1" ht="14.25" customHeight="1">
      <c r="A180" s="93" t="s">
        <v>786</v>
      </c>
      <c r="B180" s="95" t="s">
        <v>939</v>
      </c>
      <c r="C180" s="92" t="s">
        <v>905</v>
      </c>
      <c r="D180" s="92"/>
      <c r="E180" s="92"/>
      <c r="F180" s="86">
        <f>[2]Лист1!$CU$26</f>
        <v>56.18</v>
      </c>
      <c r="G180" s="123"/>
      <c r="H180" s="4"/>
      <c r="I180" s="5"/>
    </row>
    <row r="181" spans="1:9" s="3" customFormat="1" ht="14.25" customHeight="1">
      <c r="A181" s="93" t="s">
        <v>787</v>
      </c>
      <c r="B181" s="95" t="s">
        <v>788</v>
      </c>
      <c r="C181" s="92" t="s">
        <v>901</v>
      </c>
      <c r="D181" s="92"/>
      <c r="E181" s="92"/>
      <c r="F181" s="86">
        <f>[2]Лист1!$CV$26</f>
        <v>13.273999999999999</v>
      </c>
      <c r="G181" s="123"/>
      <c r="H181" s="4"/>
      <c r="I181" s="5"/>
    </row>
    <row r="182" spans="1:9" s="3" customFormat="1" ht="14.25" customHeight="1">
      <c r="A182" s="82" t="s">
        <v>789</v>
      </c>
      <c r="B182" s="140" t="s">
        <v>790</v>
      </c>
      <c r="C182" s="85" t="s">
        <v>905</v>
      </c>
      <c r="D182" s="85"/>
      <c r="E182" s="85"/>
      <c r="F182" s="86">
        <f>[2]Лист1!$CW$26</f>
        <v>5.3075999999999999</v>
      </c>
      <c r="G182" s="123"/>
      <c r="H182" s="4"/>
      <c r="I182" s="5"/>
    </row>
    <row r="183" spans="1:9" s="3" customFormat="1" ht="14.25" customHeight="1">
      <c r="A183" s="109" t="s">
        <v>324</v>
      </c>
      <c r="B183" s="106" t="s">
        <v>328</v>
      </c>
      <c r="C183" s="107"/>
      <c r="D183" s="107"/>
      <c r="E183" s="107"/>
      <c r="F183" s="108"/>
      <c r="G183" s="123"/>
      <c r="H183" s="4"/>
      <c r="I183" s="5"/>
    </row>
    <row r="184" spans="1:9" s="3" customFormat="1" ht="14.25" customHeight="1">
      <c r="A184" s="109" t="s">
        <v>325</v>
      </c>
      <c r="B184" s="113" t="s">
        <v>329</v>
      </c>
      <c r="C184" s="85" t="s">
        <v>904</v>
      </c>
      <c r="D184" s="85"/>
      <c r="E184" s="85"/>
      <c r="F184" s="86">
        <f>[3]Лист1!$D$26</f>
        <v>12.110000000000001</v>
      </c>
      <c r="G184" s="123"/>
      <c r="H184" s="4"/>
      <c r="I184" s="5"/>
    </row>
    <row r="185" spans="1:9" s="3" customFormat="1" ht="14.25" customHeight="1">
      <c r="A185" s="109" t="s">
        <v>326</v>
      </c>
      <c r="B185" s="113" t="s">
        <v>330</v>
      </c>
      <c r="C185" s="85" t="s">
        <v>904</v>
      </c>
      <c r="D185" s="85"/>
      <c r="E185" s="85"/>
      <c r="F185" s="86">
        <f>[3]Лист1!$E$26</f>
        <v>13.61</v>
      </c>
      <c r="G185" s="123"/>
      <c r="H185" s="4"/>
      <c r="I185" s="5"/>
    </row>
    <row r="186" spans="1:9" s="3" customFormat="1" ht="14.25" customHeight="1">
      <c r="A186" s="109" t="s">
        <v>327</v>
      </c>
      <c r="B186" s="113" t="s">
        <v>331</v>
      </c>
      <c r="C186" s="85" t="s">
        <v>904</v>
      </c>
      <c r="D186" s="85"/>
      <c r="E186" s="85"/>
      <c r="F186" s="86">
        <f>[3]Лист1!$F$26</f>
        <v>15.1</v>
      </c>
      <c r="G186" s="123"/>
      <c r="H186" s="4"/>
      <c r="I186" s="5"/>
    </row>
    <row r="187" spans="1:9" s="3" customFormat="1" ht="14.25" customHeight="1">
      <c r="A187" s="109" t="s">
        <v>332</v>
      </c>
      <c r="B187" s="106" t="s">
        <v>333</v>
      </c>
      <c r="C187" s="107"/>
      <c r="D187" s="107"/>
      <c r="E187" s="107"/>
      <c r="F187" s="108"/>
      <c r="G187" s="123"/>
      <c r="H187" s="4"/>
      <c r="I187" s="5"/>
    </row>
    <row r="188" spans="1:9" s="3" customFormat="1" ht="14.25" customHeight="1">
      <c r="A188" s="109" t="s">
        <v>334</v>
      </c>
      <c r="B188" s="113" t="s">
        <v>329</v>
      </c>
      <c r="C188" s="85" t="s">
        <v>904</v>
      </c>
      <c r="D188" s="85"/>
      <c r="E188" s="85"/>
      <c r="F188" s="86">
        <f>[3]Лист1!$G$26</f>
        <v>5.81</v>
      </c>
      <c r="G188" s="123"/>
      <c r="H188" s="4"/>
      <c r="I188" s="5"/>
    </row>
    <row r="189" spans="1:9" s="3" customFormat="1" ht="14.25" customHeight="1">
      <c r="A189" s="109" t="s">
        <v>335</v>
      </c>
      <c r="B189" s="113" t="s">
        <v>330</v>
      </c>
      <c r="C189" s="85" t="s">
        <v>904</v>
      </c>
      <c r="D189" s="85"/>
      <c r="E189" s="85"/>
      <c r="F189" s="86">
        <f>[3]Лист1!$H$26</f>
        <v>7.8</v>
      </c>
      <c r="G189" s="123"/>
      <c r="H189" s="4"/>
      <c r="I189" s="5"/>
    </row>
    <row r="190" spans="1:9" s="3" customFormat="1" ht="14.25" customHeight="1">
      <c r="A190" s="109" t="s">
        <v>336</v>
      </c>
      <c r="B190" s="106" t="s">
        <v>337</v>
      </c>
      <c r="C190" s="107"/>
      <c r="D190" s="107"/>
      <c r="E190" s="107"/>
      <c r="F190" s="108"/>
      <c r="G190" s="123"/>
      <c r="H190" s="4"/>
      <c r="I190" s="5"/>
    </row>
    <row r="191" spans="1:9" s="3" customFormat="1" ht="14.25" customHeight="1">
      <c r="A191" s="109" t="s">
        <v>338</v>
      </c>
      <c r="B191" s="113" t="s">
        <v>331</v>
      </c>
      <c r="C191" s="85" t="s">
        <v>904</v>
      </c>
      <c r="D191" s="85"/>
      <c r="E191" s="85"/>
      <c r="F191" s="86">
        <f>[3]Лист1!$I$26</f>
        <v>12.110000000000001</v>
      </c>
      <c r="G191" s="123"/>
      <c r="H191" s="4"/>
      <c r="I191" s="5"/>
    </row>
    <row r="192" spans="1:9" s="3" customFormat="1" ht="14.25" customHeight="1">
      <c r="A192" s="109" t="s">
        <v>339</v>
      </c>
      <c r="B192" s="113" t="s">
        <v>340</v>
      </c>
      <c r="C192" s="85" t="s">
        <v>904</v>
      </c>
      <c r="D192" s="85"/>
      <c r="E192" s="85"/>
      <c r="F192" s="86">
        <f>[3]Лист1!$J$26</f>
        <v>12.77</v>
      </c>
      <c r="G192" s="123"/>
      <c r="H192" s="4"/>
      <c r="I192" s="5"/>
    </row>
    <row r="193" spans="1:9" s="3" customFormat="1" ht="14.25" customHeight="1">
      <c r="A193" s="109" t="s">
        <v>341</v>
      </c>
      <c r="B193" s="106" t="s">
        <v>342</v>
      </c>
      <c r="C193" s="107"/>
      <c r="D193" s="107"/>
      <c r="E193" s="107"/>
      <c r="F193" s="108"/>
      <c r="G193" s="123"/>
      <c r="H193" s="4"/>
      <c r="I193" s="5"/>
    </row>
    <row r="194" spans="1:9" s="3" customFormat="1" ht="14.25" customHeight="1">
      <c r="A194" s="109" t="s">
        <v>343</v>
      </c>
      <c r="B194" s="113" t="s">
        <v>351</v>
      </c>
      <c r="C194" s="85" t="s">
        <v>904</v>
      </c>
      <c r="D194" s="85"/>
      <c r="E194" s="85"/>
      <c r="F194" s="86">
        <f>[3]Лист1!$K$26</f>
        <v>2.16</v>
      </c>
      <c r="G194" s="123"/>
      <c r="H194" s="4"/>
      <c r="I194" s="5"/>
    </row>
    <row r="195" spans="1:9" s="3" customFormat="1" ht="14.25" customHeight="1">
      <c r="A195" s="109" t="s">
        <v>344</v>
      </c>
      <c r="B195" s="113" t="s">
        <v>352</v>
      </c>
      <c r="C195" s="85" t="s">
        <v>904</v>
      </c>
      <c r="D195" s="85"/>
      <c r="E195" s="85"/>
      <c r="F195" s="86">
        <f>[3]Лист1!$L$26</f>
        <v>2.3199999999999998</v>
      </c>
      <c r="G195" s="123"/>
      <c r="H195" s="4"/>
      <c r="I195" s="5"/>
    </row>
    <row r="196" spans="1:9" s="3" customFormat="1" ht="14.25" customHeight="1">
      <c r="A196" s="109" t="s">
        <v>345</v>
      </c>
      <c r="B196" s="113" t="s">
        <v>353</v>
      </c>
      <c r="C196" s="85" t="s">
        <v>904</v>
      </c>
      <c r="D196" s="85"/>
      <c r="E196" s="85"/>
      <c r="F196" s="86">
        <f>[3]Лист1!$M$26</f>
        <v>2.4900000000000002</v>
      </c>
      <c r="G196" s="123"/>
      <c r="H196" s="4"/>
      <c r="I196" s="5"/>
    </row>
    <row r="197" spans="1:9" s="3" customFormat="1" ht="14.25" customHeight="1">
      <c r="A197" s="109" t="s">
        <v>346</v>
      </c>
      <c r="B197" s="113" t="s">
        <v>329</v>
      </c>
      <c r="C197" s="85" t="s">
        <v>904</v>
      </c>
      <c r="D197" s="85"/>
      <c r="E197" s="85"/>
      <c r="F197" s="86">
        <f>[3]Лист1!$N$26</f>
        <v>2.82</v>
      </c>
      <c r="G197" s="123"/>
      <c r="H197" s="4"/>
      <c r="I197" s="5"/>
    </row>
    <row r="198" spans="1:9" s="3" customFormat="1" ht="14.25" customHeight="1">
      <c r="A198" s="109" t="s">
        <v>347</v>
      </c>
      <c r="B198" s="113" t="s">
        <v>354</v>
      </c>
      <c r="C198" s="85" t="s">
        <v>904</v>
      </c>
      <c r="D198" s="85"/>
      <c r="E198" s="85"/>
      <c r="F198" s="86">
        <f>[3]Лист1!$O$26</f>
        <v>3.4899999999999993</v>
      </c>
      <c r="G198" s="123"/>
      <c r="H198" s="4"/>
      <c r="I198" s="5"/>
    </row>
    <row r="199" spans="1:9" s="3" customFormat="1" ht="14.25" customHeight="1">
      <c r="A199" s="109" t="s">
        <v>348</v>
      </c>
      <c r="B199" s="113" t="s">
        <v>355</v>
      </c>
      <c r="C199" s="85" t="s">
        <v>904</v>
      </c>
      <c r="D199" s="85"/>
      <c r="E199" s="85"/>
      <c r="F199" s="86">
        <f>[3]Лист1!$P$26</f>
        <v>3.82</v>
      </c>
      <c r="G199" s="123"/>
      <c r="H199" s="4"/>
      <c r="I199" s="5"/>
    </row>
    <row r="200" spans="1:9" s="3" customFormat="1" ht="14.25" customHeight="1">
      <c r="A200" s="109" t="s">
        <v>349</v>
      </c>
      <c r="B200" s="113" t="s">
        <v>356</v>
      </c>
      <c r="C200" s="85" t="s">
        <v>904</v>
      </c>
      <c r="D200" s="85"/>
      <c r="E200" s="85"/>
      <c r="F200" s="86">
        <f>[3]Лист1!$Q$26</f>
        <v>4.1500000000000004</v>
      </c>
      <c r="G200" s="123"/>
      <c r="H200" s="4"/>
      <c r="I200" s="5"/>
    </row>
    <row r="201" spans="1:9" s="3" customFormat="1" ht="14.25" customHeight="1">
      <c r="A201" s="109" t="s">
        <v>350</v>
      </c>
      <c r="B201" s="113" t="s">
        <v>357</v>
      </c>
      <c r="C201" s="85" t="s">
        <v>904</v>
      </c>
      <c r="D201" s="85"/>
      <c r="E201" s="85"/>
      <c r="F201" s="86">
        <f>[3]Лист1!$R$26</f>
        <v>5.13</v>
      </c>
      <c r="G201" s="123"/>
      <c r="H201" s="4"/>
      <c r="I201" s="5"/>
    </row>
    <row r="202" spans="1:9" s="3" customFormat="1" ht="14.25" customHeight="1">
      <c r="A202" s="109" t="s">
        <v>358</v>
      </c>
      <c r="B202" s="106" t="s">
        <v>359</v>
      </c>
      <c r="C202" s="107"/>
      <c r="D202" s="107"/>
      <c r="E202" s="107"/>
      <c r="F202" s="108"/>
      <c r="G202" s="123"/>
      <c r="H202" s="4"/>
      <c r="I202" s="5"/>
    </row>
    <row r="203" spans="1:9" s="3" customFormat="1" ht="14.25" customHeight="1">
      <c r="A203" s="109" t="s">
        <v>360</v>
      </c>
      <c r="B203" s="113" t="s">
        <v>329</v>
      </c>
      <c r="C203" s="85" t="s">
        <v>904</v>
      </c>
      <c r="D203" s="85"/>
      <c r="E203" s="85"/>
      <c r="F203" s="86">
        <f>[3]Лист1!$S$26</f>
        <v>5.31</v>
      </c>
      <c r="G203" s="123"/>
      <c r="H203" s="4"/>
      <c r="I203" s="5"/>
    </row>
    <row r="204" spans="1:9" s="3" customFormat="1" ht="14.25" customHeight="1">
      <c r="A204" s="109" t="s">
        <v>361</v>
      </c>
      <c r="B204" s="113" t="s">
        <v>354</v>
      </c>
      <c r="C204" s="85" t="s">
        <v>904</v>
      </c>
      <c r="D204" s="85"/>
      <c r="E204" s="85"/>
      <c r="F204" s="86">
        <f>[3]Лист1!$T$26</f>
        <v>5.81</v>
      </c>
      <c r="G204" s="123"/>
      <c r="H204" s="4"/>
      <c r="I204" s="5"/>
    </row>
    <row r="205" spans="1:9" s="3" customFormat="1" ht="14.25" customHeight="1">
      <c r="A205" s="109" t="s">
        <v>362</v>
      </c>
      <c r="B205" s="113" t="s">
        <v>355</v>
      </c>
      <c r="C205" s="85" t="s">
        <v>904</v>
      </c>
      <c r="D205" s="85"/>
      <c r="E205" s="85"/>
      <c r="F205" s="86">
        <f>[3]Лист1!$U$26</f>
        <v>6.31</v>
      </c>
      <c r="G205" s="123"/>
      <c r="H205" s="4"/>
      <c r="I205" s="5"/>
    </row>
    <row r="206" spans="1:9" s="3" customFormat="1" ht="14.25" customHeight="1">
      <c r="A206" s="109" t="s">
        <v>363</v>
      </c>
      <c r="B206" s="113" t="s">
        <v>356</v>
      </c>
      <c r="C206" s="85" t="s">
        <v>904</v>
      </c>
      <c r="D206" s="85"/>
      <c r="E206" s="85"/>
      <c r="F206" s="86">
        <f>[3]Лист1!$V$26</f>
        <v>6.6400000000000006</v>
      </c>
      <c r="G206" s="123"/>
      <c r="H206" s="4"/>
      <c r="I206" s="5"/>
    </row>
    <row r="207" spans="1:9" s="3" customFormat="1" ht="14.25" customHeight="1">
      <c r="A207" s="109" t="s">
        <v>364</v>
      </c>
      <c r="B207" s="113" t="s">
        <v>357</v>
      </c>
      <c r="C207" s="85" t="s">
        <v>904</v>
      </c>
      <c r="D207" s="85"/>
      <c r="E207" s="85"/>
      <c r="F207" s="86">
        <f>[3]Лист1!$W$26</f>
        <v>8.4599999999999991</v>
      </c>
      <c r="G207" s="123"/>
      <c r="H207" s="4"/>
      <c r="I207" s="5"/>
    </row>
    <row r="208" spans="1:9" s="3" customFormat="1" ht="14.25" customHeight="1">
      <c r="A208" s="109" t="s">
        <v>365</v>
      </c>
      <c r="B208" s="113" t="s">
        <v>366</v>
      </c>
      <c r="C208" s="85" t="s">
        <v>904</v>
      </c>
      <c r="D208" s="85"/>
      <c r="E208" s="85"/>
      <c r="F208" s="86">
        <f>[3]Лист1!$X$26</f>
        <v>9.64</v>
      </c>
      <c r="G208" s="123"/>
      <c r="H208" s="4"/>
      <c r="I208" s="5"/>
    </row>
    <row r="209" spans="1:9" s="3" customFormat="1" ht="14.25" customHeight="1">
      <c r="A209" s="109" t="s">
        <v>367</v>
      </c>
      <c r="B209" s="152" t="s">
        <v>368</v>
      </c>
      <c r="C209" s="85" t="s">
        <v>126</v>
      </c>
      <c r="D209" s="153"/>
      <c r="E209" s="153"/>
      <c r="F209" s="86">
        <f>[3]Лист1!$Y$26</f>
        <v>0.34</v>
      </c>
      <c r="G209" s="123"/>
      <c r="H209" s="4"/>
      <c r="I209" s="5"/>
    </row>
    <row r="210" spans="1:9" s="3" customFormat="1" ht="14.25" customHeight="1">
      <c r="A210" s="109" t="s">
        <v>369</v>
      </c>
      <c r="B210" s="106" t="s">
        <v>373</v>
      </c>
      <c r="C210" s="107"/>
      <c r="D210" s="107"/>
      <c r="E210" s="107"/>
      <c r="F210" s="108"/>
      <c r="G210" s="123"/>
      <c r="H210" s="4"/>
      <c r="I210" s="5"/>
    </row>
    <row r="211" spans="1:9" s="3" customFormat="1" ht="14.25" customHeight="1">
      <c r="A211" s="109" t="s">
        <v>370</v>
      </c>
      <c r="B211" s="113" t="s">
        <v>330</v>
      </c>
      <c r="C211" s="85" t="s">
        <v>904</v>
      </c>
      <c r="D211" s="85"/>
      <c r="E211" s="85"/>
      <c r="F211" s="86">
        <f>[3]Лист1!$Z$26</f>
        <v>6.6400000000000006</v>
      </c>
      <c r="G211" s="123"/>
      <c r="H211" s="4"/>
      <c r="I211" s="5"/>
    </row>
    <row r="212" spans="1:9" s="3" customFormat="1" ht="14.25" customHeight="1">
      <c r="A212" s="109" t="s">
        <v>371</v>
      </c>
      <c r="B212" s="113" t="s">
        <v>331</v>
      </c>
      <c r="C212" s="85" t="s">
        <v>904</v>
      </c>
      <c r="D212" s="85"/>
      <c r="E212" s="85"/>
      <c r="F212" s="86">
        <f>[3]Лист1!$AA$26</f>
        <v>7.47</v>
      </c>
      <c r="G212" s="123"/>
      <c r="H212" s="4"/>
      <c r="I212" s="5"/>
    </row>
    <row r="213" spans="1:9" s="3" customFormat="1" ht="14.25" customHeight="1">
      <c r="A213" s="109" t="s">
        <v>372</v>
      </c>
      <c r="B213" s="113" t="s">
        <v>340</v>
      </c>
      <c r="C213" s="85" t="s">
        <v>904</v>
      </c>
      <c r="D213" s="85"/>
      <c r="E213" s="85"/>
      <c r="F213" s="86">
        <f>[3]Лист1!$AB$26</f>
        <v>7.8</v>
      </c>
      <c r="G213" s="123"/>
      <c r="H213" s="4"/>
      <c r="I213" s="5"/>
    </row>
    <row r="214" spans="1:9" s="3" customFormat="1" ht="14.25" customHeight="1">
      <c r="A214" s="109" t="s">
        <v>374</v>
      </c>
      <c r="B214" s="106" t="s">
        <v>375</v>
      </c>
      <c r="C214" s="107"/>
      <c r="D214" s="107"/>
      <c r="E214" s="107"/>
      <c r="F214" s="108"/>
      <c r="G214" s="123"/>
      <c r="H214" s="4"/>
      <c r="I214" s="5"/>
    </row>
    <row r="215" spans="1:9" s="3" customFormat="1" ht="14.25" customHeight="1">
      <c r="A215" s="109" t="s">
        <v>376</v>
      </c>
      <c r="B215" s="113" t="s">
        <v>356</v>
      </c>
      <c r="C215" s="85" t="s">
        <v>904</v>
      </c>
      <c r="D215" s="85"/>
      <c r="E215" s="85"/>
      <c r="F215" s="86">
        <f>[3]Лист1!$AC$26</f>
        <v>6.9699999999999989</v>
      </c>
      <c r="G215" s="123"/>
      <c r="H215" s="4"/>
      <c r="I215" s="5"/>
    </row>
    <row r="216" spans="1:9" s="3" customFormat="1" ht="14.25" customHeight="1">
      <c r="A216" s="109" t="s">
        <v>377</v>
      </c>
      <c r="B216" s="113" t="s">
        <v>357</v>
      </c>
      <c r="C216" s="85" t="s">
        <v>904</v>
      </c>
      <c r="D216" s="85"/>
      <c r="E216" s="85"/>
      <c r="F216" s="86">
        <f>[3]Лист1!$AD$26</f>
        <v>7.63</v>
      </c>
      <c r="G216" s="123"/>
      <c r="H216" s="4"/>
      <c r="I216" s="5"/>
    </row>
    <row r="217" spans="1:9" s="3" customFormat="1" ht="27" customHeight="1">
      <c r="A217" s="154" t="s">
        <v>378</v>
      </c>
      <c r="B217" s="155" t="s">
        <v>1402</v>
      </c>
      <c r="C217" s="156" t="s">
        <v>379</v>
      </c>
      <c r="D217" s="156"/>
      <c r="E217" s="156"/>
      <c r="F217" s="150">
        <f>[3]Лист1!$AE$26</f>
        <v>303.52999999999997</v>
      </c>
      <c r="G217" s="28"/>
      <c r="H217" s="31"/>
      <c r="I217" s="5"/>
    </row>
    <row r="218" spans="1:9" s="3" customFormat="1" ht="14.25" customHeight="1">
      <c r="A218" s="109" t="s">
        <v>380</v>
      </c>
      <c r="B218" s="103" t="s">
        <v>384</v>
      </c>
      <c r="C218" s="104"/>
      <c r="D218" s="104"/>
      <c r="E218" s="104"/>
      <c r="F218" s="105"/>
      <c r="G218" s="123"/>
      <c r="H218" s="4"/>
      <c r="I218" s="5"/>
    </row>
    <row r="219" spans="1:9" s="3" customFormat="1" ht="14.25" customHeight="1">
      <c r="A219" s="109" t="s">
        <v>381</v>
      </c>
      <c r="B219" s="157" t="s">
        <v>329</v>
      </c>
      <c r="C219" s="85" t="s">
        <v>904</v>
      </c>
      <c r="D219" s="85"/>
      <c r="E219" s="85"/>
      <c r="F219" s="86">
        <f>[3]Лист1!$AF$26</f>
        <v>5.86</v>
      </c>
      <c r="G219" s="123"/>
      <c r="H219" s="4"/>
      <c r="I219" s="5"/>
    </row>
    <row r="220" spans="1:9" s="3" customFormat="1" ht="14.25" customHeight="1">
      <c r="A220" s="109" t="s">
        <v>382</v>
      </c>
      <c r="B220" s="157" t="s">
        <v>330</v>
      </c>
      <c r="C220" s="85" t="s">
        <v>904</v>
      </c>
      <c r="D220" s="85"/>
      <c r="E220" s="85"/>
      <c r="F220" s="86">
        <f>[3]Лист1!$AG$26</f>
        <v>8.64</v>
      </c>
      <c r="G220" s="123"/>
      <c r="H220" s="4"/>
      <c r="I220" s="5"/>
    </row>
    <row r="221" spans="1:9" s="3" customFormat="1" ht="14.25" customHeight="1">
      <c r="A221" s="109" t="s">
        <v>383</v>
      </c>
      <c r="B221" s="157" t="s">
        <v>331</v>
      </c>
      <c r="C221" s="85" t="s">
        <v>904</v>
      </c>
      <c r="D221" s="85"/>
      <c r="E221" s="85"/>
      <c r="F221" s="86">
        <f>[3]Лист1!$AH$26</f>
        <v>12.13</v>
      </c>
      <c r="G221" s="123"/>
      <c r="H221" s="4"/>
      <c r="I221" s="5"/>
    </row>
    <row r="222" spans="1:9" s="3" customFormat="1" ht="14.25" customHeight="1">
      <c r="A222" s="109" t="s">
        <v>385</v>
      </c>
      <c r="B222" s="103" t="s">
        <v>386</v>
      </c>
      <c r="C222" s="104"/>
      <c r="D222" s="104"/>
      <c r="E222" s="104"/>
      <c r="F222" s="105"/>
      <c r="G222" s="123"/>
      <c r="H222" s="4"/>
      <c r="I222" s="5"/>
    </row>
    <row r="223" spans="1:9" s="3" customFormat="1" ht="14.25" customHeight="1">
      <c r="A223" s="109" t="s">
        <v>387</v>
      </c>
      <c r="B223" s="113" t="s">
        <v>331</v>
      </c>
      <c r="C223" s="85" t="s">
        <v>904</v>
      </c>
      <c r="D223" s="85"/>
      <c r="E223" s="85"/>
      <c r="F223" s="86">
        <f>[3]Лист1!$AI$26</f>
        <v>5.29</v>
      </c>
      <c r="G223" s="123"/>
      <c r="H223" s="4"/>
      <c r="I223" s="5"/>
    </row>
    <row r="224" spans="1:9" s="3" customFormat="1" ht="14.25" customHeight="1">
      <c r="A224" s="109" t="s">
        <v>388</v>
      </c>
      <c r="B224" s="113" t="s">
        <v>340</v>
      </c>
      <c r="C224" s="85" t="s">
        <v>904</v>
      </c>
      <c r="D224" s="85"/>
      <c r="E224" s="85"/>
      <c r="F224" s="86">
        <f>[3]Лист1!$AJ$26</f>
        <v>6.0000000000000009</v>
      </c>
      <c r="G224" s="123"/>
      <c r="H224" s="4"/>
      <c r="I224" s="5"/>
    </row>
    <row r="225" spans="1:9" s="3" customFormat="1" ht="14.25" customHeight="1">
      <c r="A225" s="109" t="s">
        <v>389</v>
      </c>
      <c r="B225" s="103" t="s">
        <v>390</v>
      </c>
      <c r="C225" s="104"/>
      <c r="D225" s="104"/>
      <c r="E225" s="104"/>
      <c r="F225" s="105"/>
      <c r="G225" s="123"/>
      <c r="H225" s="4"/>
      <c r="I225" s="5"/>
    </row>
    <row r="226" spans="1:9" s="3" customFormat="1" ht="14.25" customHeight="1">
      <c r="A226" s="109" t="s">
        <v>391</v>
      </c>
      <c r="B226" s="157" t="s">
        <v>330</v>
      </c>
      <c r="C226" s="85" t="s">
        <v>904</v>
      </c>
      <c r="D226" s="85"/>
      <c r="E226" s="85"/>
      <c r="F226" s="86">
        <f>[3]Лист1!$AK$26</f>
        <v>5.86</v>
      </c>
      <c r="G226" s="123"/>
      <c r="H226" s="4"/>
      <c r="I226" s="5"/>
    </row>
    <row r="227" spans="1:9" s="3" customFormat="1" ht="14.25" customHeight="1">
      <c r="A227" s="109" t="s">
        <v>392</v>
      </c>
      <c r="B227" s="157" t="s">
        <v>331</v>
      </c>
      <c r="C227" s="85" t="s">
        <v>904</v>
      </c>
      <c r="D227" s="85"/>
      <c r="E227" s="85"/>
      <c r="F227" s="86">
        <f>[3]Лист1!$AL$26</f>
        <v>6.55</v>
      </c>
      <c r="G227" s="123"/>
      <c r="H227" s="4"/>
      <c r="I227" s="5"/>
    </row>
    <row r="228" spans="1:9" s="3" customFormat="1" ht="14.25" customHeight="1">
      <c r="A228" s="109" t="s">
        <v>393</v>
      </c>
      <c r="B228" s="103" t="s">
        <v>394</v>
      </c>
      <c r="C228" s="104"/>
      <c r="D228" s="104"/>
      <c r="E228" s="104"/>
      <c r="F228" s="105"/>
      <c r="G228" s="123"/>
      <c r="H228" s="4"/>
      <c r="I228" s="5"/>
    </row>
    <row r="229" spans="1:9" s="3" customFormat="1" ht="14.25" customHeight="1">
      <c r="A229" s="109" t="s">
        <v>395</v>
      </c>
      <c r="B229" s="157" t="s">
        <v>329</v>
      </c>
      <c r="C229" s="85" t="s">
        <v>904</v>
      </c>
      <c r="D229" s="85"/>
      <c r="E229" s="85"/>
      <c r="F229" s="86">
        <f>[3]Лист1!$AM$26</f>
        <v>6.28</v>
      </c>
      <c r="G229" s="123"/>
      <c r="H229" s="4"/>
      <c r="I229" s="5"/>
    </row>
    <row r="230" spans="1:9" s="3" customFormat="1" ht="14.25" customHeight="1">
      <c r="A230" s="109" t="s">
        <v>396</v>
      </c>
      <c r="B230" s="157" t="s">
        <v>330</v>
      </c>
      <c r="C230" s="85" t="s">
        <v>904</v>
      </c>
      <c r="D230" s="85"/>
      <c r="E230" s="85"/>
      <c r="F230" s="86">
        <f>[3]Лист1!$AN$26</f>
        <v>7.669999999999999</v>
      </c>
      <c r="G230" s="123"/>
      <c r="H230" s="4"/>
      <c r="I230" s="5"/>
    </row>
    <row r="231" spans="1:9" s="3" customFormat="1" ht="14.25" customHeight="1">
      <c r="A231" s="109" t="s">
        <v>397</v>
      </c>
      <c r="B231" s="103" t="s">
        <v>398</v>
      </c>
      <c r="C231" s="104"/>
      <c r="D231" s="104"/>
      <c r="E231" s="104"/>
      <c r="F231" s="105"/>
      <c r="G231" s="123"/>
      <c r="H231" s="4"/>
      <c r="I231" s="5"/>
    </row>
    <row r="232" spans="1:9" s="3" customFormat="1" ht="14.25" customHeight="1">
      <c r="A232" s="109" t="s">
        <v>399</v>
      </c>
      <c r="B232" s="157" t="s">
        <v>329</v>
      </c>
      <c r="C232" s="92" t="s">
        <v>409</v>
      </c>
      <c r="D232" s="85"/>
      <c r="E232" s="85"/>
      <c r="F232" s="86">
        <f>[3]Лист1!$AO$26</f>
        <v>98.96</v>
      </c>
      <c r="G232" s="123"/>
      <c r="H232" s="4"/>
      <c r="I232" s="5"/>
    </row>
    <row r="233" spans="1:9" s="3" customFormat="1" ht="14.25" customHeight="1">
      <c r="A233" s="109" t="s">
        <v>400</v>
      </c>
      <c r="B233" s="157" t="s">
        <v>330</v>
      </c>
      <c r="C233" s="80"/>
      <c r="D233" s="85"/>
      <c r="E233" s="85"/>
      <c r="F233" s="86">
        <f>[3]Лист1!$AP$26</f>
        <v>114.29999999999998</v>
      </c>
      <c r="G233" s="123"/>
      <c r="H233" s="4"/>
      <c r="I233" s="5"/>
    </row>
    <row r="234" spans="1:9" s="3" customFormat="1" ht="14.25" customHeight="1">
      <c r="A234" s="109" t="s">
        <v>401</v>
      </c>
      <c r="B234" s="157" t="s">
        <v>331</v>
      </c>
      <c r="C234" s="80"/>
      <c r="D234" s="85"/>
      <c r="E234" s="85"/>
      <c r="F234" s="86">
        <f>[3]Лист1!$AQ$26</f>
        <v>126.84000000000002</v>
      </c>
      <c r="G234" s="123"/>
      <c r="H234" s="4"/>
      <c r="I234" s="5"/>
    </row>
    <row r="235" spans="1:9" s="3" customFormat="1" ht="14.25" customHeight="1">
      <c r="A235" s="109" t="s">
        <v>402</v>
      </c>
      <c r="B235" s="113" t="s">
        <v>340</v>
      </c>
      <c r="C235" s="80"/>
      <c r="D235" s="85"/>
      <c r="E235" s="85"/>
      <c r="F235" s="86">
        <f>[3]Лист1!$AR$26</f>
        <v>156.11000000000001</v>
      </c>
      <c r="G235" s="123"/>
      <c r="H235" s="4"/>
      <c r="I235" s="5"/>
    </row>
    <row r="236" spans="1:9" s="3" customFormat="1" ht="14.25" customHeight="1">
      <c r="A236" s="109" t="s">
        <v>403</v>
      </c>
      <c r="B236" s="113" t="s">
        <v>406</v>
      </c>
      <c r="C236" s="80"/>
      <c r="D236" s="85"/>
      <c r="E236" s="85"/>
      <c r="F236" s="86">
        <f>[3]Лист1!$AS$26</f>
        <v>185.39000000000001</v>
      </c>
      <c r="G236" s="123"/>
      <c r="H236" s="4"/>
      <c r="I236" s="5"/>
    </row>
    <row r="237" spans="1:9" s="3" customFormat="1" ht="14.25" customHeight="1">
      <c r="A237" s="109" t="s">
        <v>404</v>
      </c>
      <c r="B237" s="113" t="s">
        <v>407</v>
      </c>
      <c r="C237" s="80"/>
      <c r="D237" s="85"/>
      <c r="E237" s="85"/>
      <c r="F237" s="86">
        <f>[3]Лист1!$AT$26</f>
        <v>262.05</v>
      </c>
      <c r="G237" s="123"/>
      <c r="H237" s="4"/>
      <c r="I237" s="5"/>
    </row>
    <row r="238" spans="1:9" s="3" customFormat="1" ht="14.25" customHeight="1">
      <c r="A238" s="109" t="s">
        <v>405</v>
      </c>
      <c r="B238" s="113" t="s">
        <v>408</v>
      </c>
      <c r="C238" s="96"/>
      <c r="D238" s="85"/>
      <c r="E238" s="85"/>
      <c r="F238" s="86">
        <f>[3]Лист1!$AU$26</f>
        <v>345.69</v>
      </c>
      <c r="G238" s="123"/>
      <c r="H238" s="4"/>
      <c r="I238" s="5"/>
    </row>
    <row r="239" spans="1:9" s="3" customFormat="1" ht="14.25" customHeight="1">
      <c r="A239" s="109" t="s">
        <v>410</v>
      </c>
      <c r="B239" s="103" t="s">
        <v>411</v>
      </c>
      <c r="C239" s="104"/>
      <c r="D239" s="104"/>
      <c r="E239" s="104"/>
      <c r="F239" s="105"/>
      <c r="G239" s="123"/>
      <c r="H239" s="4"/>
      <c r="I239" s="5"/>
    </row>
    <row r="240" spans="1:9" s="3" customFormat="1" ht="14.25" customHeight="1">
      <c r="A240" s="109" t="s">
        <v>412</v>
      </c>
      <c r="B240" s="157" t="s">
        <v>329</v>
      </c>
      <c r="C240" s="92" t="s">
        <v>409</v>
      </c>
      <c r="D240" s="85"/>
      <c r="E240" s="85"/>
      <c r="F240" s="86">
        <f>[3]Лист1!$AV$26</f>
        <v>74.430000000000007</v>
      </c>
      <c r="G240" s="123"/>
      <c r="H240" s="4"/>
      <c r="I240" s="5"/>
    </row>
    <row r="241" spans="1:9" s="3" customFormat="1" ht="14.25" customHeight="1">
      <c r="A241" s="109" t="s">
        <v>413</v>
      </c>
      <c r="B241" s="157" t="s">
        <v>330</v>
      </c>
      <c r="C241" s="80"/>
      <c r="D241" s="85"/>
      <c r="E241" s="85"/>
      <c r="F241" s="86">
        <f>[3]Лист1!$AW$26</f>
        <v>75.55</v>
      </c>
      <c r="G241" s="123"/>
      <c r="H241" s="4"/>
      <c r="I241" s="5"/>
    </row>
    <row r="242" spans="1:9" s="3" customFormat="1" ht="14.25" customHeight="1">
      <c r="A242" s="109" t="s">
        <v>414</v>
      </c>
      <c r="B242" s="157" t="s">
        <v>331</v>
      </c>
      <c r="C242" s="80"/>
      <c r="D242" s="85"/>
      <c r="E242" s="85"/>
      <c r="F242" s="86">
        <f>[3]Лист1!$AX$26</f>
        <v>101.75999999999999</v>
      </c>
      <c r="G242" s="123"/>
      <c r="H242" s="4"/>
      <c r="I242" s="5"/>
    </row>
    <row r="243" spans="1:9" s="3" customFormat="1" ht="14.25" customHeight="1">
      <c r="A243" s="109" t="s">
        <v>415</v>
      </c>
      <c r="B243" s="113" t="s">
        <v>340</v>
      </c>
      <c r="C243" s="80"/>
      <c r="D243" s="85"/>
      <c r="E243" s="85"/>
      <c r="F243" s="86">
        <f>[3]Лист1!$AY$26</f>
        <v>115.69000000000001</v>
      </c>
      <c r="G243" s="123"/>
      <c r="H243" s="4"/>
      <c r="I243" s="5"/>
    </row>
    <row r="244" spans="1:9" s="3" customFormat="1" ht="14.25" customHeight="1">
      <c r="A244" s="109" t="s">
        <v>416</v>
      </c>
      <c r="B244" s="113" t="s">
        <v>406</v>
      </c>
      <c r="C244" s="80"/>
      <c r="D244" s="85"/>
      <c r="E244" s="85"/>
      <c r="F244" s="86">
        <f>[3]Лист1!$AZ$26</f>
        <v>149.15</v>
      </c>
      <c r="G244" s="123"/>
      <c r="H244" s="4"/>
      <c r="I244" s="5"/>
    </row>
    <row r="245" spans="1:9" s="3" customFormat="1" ht="14.25" customHeight="1">
      <c r="A245" s="109" t="s">
        <v>417</v>
      </c>
      <c r="B245" s="113" t="s">
        <v>407</v>
      </c>
      <c r="C245" s="80"/>
      <c r="D245" s="85"/>
      <c r="E245" s="85"/>
      <c r="F245" s="86">
        <f>[3]Лист1!$BA$26</f>
        <v>206.29</v>
      </c>
      <c r="G245" s="123"/>
      <c r="H245" s="4"/>
      <c r="I245" s="5"/>
    </row>
    <row r="246" spans="1:9" s="3" customFormat="1" ht="14.25" customHeight="1">
      <c r="A246" s="109" t="s">
        <v>418</v>
      </c>
      <c r="B246" s="113" t="s">
        <v>408</v>
      </c>
      <c r="C246" s="96"/>
      <c r="D246" s="85"/>
      <c r="E246" s="85"/>
      <c r="F246" s="86">
        <f>[3]Лист1!$BB$26</f>
        <v>248.11999999999995</v>
      </c>
      <c r="G246" s="123"/>
      <c r="H246" s="4"/>
      <c r="I246" s="5"/>
    </row>
    <row r="247" spans="1:9" s="3" customFormat="1" ht="14.25" customHeight="1">
      <c r="A247" s="109" t="s">
        <v>419</v>
      </c>
      <c r="B247" s="152" t="s">
        <v>420</v>
      </c>
      <c r="C247" s="85" t="s">
        <v>421</v>
      </c>
      <c r="D247" s="153"/>
      <c r="E247" s="153"/>
      <c r="F247" s="86">
        <f>[3]Лист1!$BC$26</f>
        <v>33.53</v>
      </c>
      <c r="G247" s="123"/>
      <c r="H247" s="4"/>
      <c r="I247" s="5"/>
    </row>
    <row r="248" spans="1:9" s="3" customFormat="1" ht="14.25" customHeight="1">
      <c r="A248" s="109" t="s">
        <v>422</v>
      </c>
      <c r="B248" s="106" t="s">
        <v>423</v>
      </c>
      <c r="C248" s="107"/>
      <c r="D248" s="107"/>
      <c r="E248" s="107"/>
      <c r="F248" s="108"/>
      <c r="G248" s="123"/>
      <c r="H248" s="4"/>
      <c r="I248" s="5"/>
    </row>
    <row r="249" spans="1:9" s="3" customFormat="1" ht="14.25" customHeight="1">
      <c r="A249" s="109" t="s">
        <v>424</v>
      </c>
      <c r="B249" s="113" t="s">
        <v>329</v>
      </c>
      <c r="C249" s="85" t="s">
        <v>428</v>
      </c>
      <c r="D249" s="85"/>
      <c r="E249" s="85"/>
      <c r="F249" s="86">
        <f>[3]Лист1!$BD$26</f>
        <v>8.6199999999999992</v>
      </c>
      <c r="G249" s="123"/>
      <c r="H249" s="4"/>
      <c r="I249" s="5"/>
    </row>
    <row r="250" spans="1:9" s="3" customFormat="1" ht="14.25" customHeight="1">
      <c r="A250" s="109" t="s">
        <v>425</v>
      </c>
      <c r="B250" s="113" t="s">
        <v>427</v>
      </c>
      <c r="C250" s="85" t="s">
        <v>428</v>
      </c>
      <c r="D250" s="85"/>
      <c r="E250" s="85"/>
      <c r="F250" s="86">
        <f>[3]Лист1!$BE$26</f>
        <v>13.45</v>
      </c>
      <c r="G250" s="123"/>
      <c r="H250" s="4"/>
      <c r="I250" s="5"/>
    </row>
    <row r="251" spans="1:9" s="3" customFormat="1" ht="14.25" customHeight="1">
      <c r="A251" s="109" t="s">
        <v>426</v>
      </c>
      <c r="B251" s="113" t="s">
        <v>330</v>
      </c>
      <c r="C251" s="85" t="s">
        <v>428</v>
      </c>
      <c r="D251" s="85"/>
      <c r="E251" s="85"/>
      <c r="F251" s="86">
        <f>[3]Лист1!$BF$26</f>
        <v>19.080000000000002</v>
      </c>
      <c r="G251" s="123"/>
      <c r="H251" s="4"/>
      <c r="I251" s="5"/>
    </row>
    <row r="252" spans="1:9" s="3" customFormat="1" ht="14.25" customHeight="1">
      <c r="A252" s="109" t="s">
        <v>429</v>
      </c>
      <c r="B252" s="106" t="s">
        <v>433</v>
      </c>
      <c r="C252" s="107"/>
      <c r="D252" s="107"/>
      <c r="E252" s="107"/>
      <c r="F252" s="108"/>
      <c r="G252" s="123"/>
      <c r="H252" s="4"/>
      <c r="I252" s="5"/>
    </row>
    <row r="253" spans="1:9" s="3" customFormat="1" ht="14.25" customHeight="1">
      <c r="A253" s="109" t="s">
        <v>430</v>
      </c>
      <c r="B253" s="113" t="s">
        <v>329</v>
      </c>
      <c r="C253" s="85" t="s">
        <v>428</v>
      </c>
      <c r="D253" s="85"/>
      <c r="E253" s="85"/>
      <c r="F253" s="86">
        <f>[3]Лист1!$BG$26</f>
        <v>7.8</v>
      </c>
      <c r="G253" s="123"/>
      <c r="H253" s="4"/>
      <c r="I253" s="5"/>
    </row>
    <row r="254" spans="1:9" s="3" customFormat="1" ht="14.25" customHeight="1">
      <c r="A254" s="109" t="s">
        <v>431</v>
      </c>
      <c r="B254" s="113" t="s">
        <v>427</v>
      </c>
      <c r="C254" s="85" t="s">
        <v>428</v>
      </c>
      <c r="D254" s="85"/>
      <c r="E254" s="85"/>
      <c r="F254" s="86">
        <f>[3]Лист1!$BH$26</f>
        <v>9.7900000000000009</v>
      </c>
      <c r="G254" s="123"/>
      <c r="H254" s="4"/>
      <c r="I254" s="5"/>
    </row>
    <row r="255" spans="1:9" s="3" customFormat="1" ht="14.25" customHeight="1">
      <c r="A255" s="109" t="s">
        <v>432</v>
      </c>
      <c r="B255" s="113" t="s">
        <v>330</v>
      </c>
      <c r="C255" s="85" t="s">
        <v>428</v>
      </c>
      <c r="D255" s="85"/>
      <c r="E255" s="85"/>
      <c r="F255" s="86">
        <f>[3]Лист1!$BI$26</f>
        <v>13.939999999999998</v>
      </c>
      <c r="G255" s="123"/>
      <c r="H255" s="4"/>
      <c r="I255" s="5"/>
    </row>
    <row r="256" spans="1:9" s="3" customFormat="1" ht="14.25" customHeight="1">
      <c r="A256" s="109" t="s">
        <v>434</v>
      </c>
      <c r="B256" s="106" t="s">
        <v>438</v>
      </c>
      <c r="C256" s="107"/>
      <c r="D256" s="107"/>
      <c r="E256" s="107"/>
      <c r="F256" s="108"/>
      <c r="G256" s="123"/>
      <c r="H256" s="4"/>
      <c r="I256" s="5"/>
    </row>
    <row r="257" spans="1:9" s="3" customFormat="1" ht="14.25" customHeight="1">
      <c r="A257" s="109" t="s">
        <v>435</v>
      </c>
      <c r="B257" s="113" t="s">
        <v>329</v>
      </c>
      <c r="C257" s="85" t="s">
        <v>428</v>
      </c>
      <c r="D257" s="85"/>
      <c r="E257" s="85"/>
      <c r="F257" s="86">
        <f>[3]Лист1!$BJ$26</f>
        <v>6.1499999999999995</v>
      </c>
      <c r="G257" s="123"/>
      <c r="H257" s="4"/>
      <c r="I257" s="5"/>
    </row>
    <row r="258" spans="1:9" s="3" customFormat="1" ht="14.25" customHeight="1">
      <c r="A258" s="109" t="s">
        <v>436</v>
      </c>
      <c r="B258" s="113" t="s">
        <v>427</v>
      </c>
      <c r="C258" s="85" t="s">
        <v>428</v>
      </c>
      <c r="D258" s="85"/>
      <c r="E258" s="85"/>
      <c r="F258" s="86">
        <f>[3]Лист1!$BK$26</f>
        <v>6.84</v>
      </c>
      <c r="G258" s="123"/>
      <c r="H258" s="4"/>
      <c r="I258" s="5"/>
    </row>
    <row r="259" spans="1:9" s="3" customFormat="1" ht="14.25" customHeight="1">
      <c r="A259" s="109" t="s">
        <v>437</v>
      </c>
      <c r="B259" s="113" t="s">
        <v>330</v>
      </c>
      <c r="C259" s="85" t="s">
        <v>428</v>
      </c>
      <c r="D259" s="85"/>
      <c r="E259" s="85"/>
      <c r="F259" s="86">
        <f>[3]Лист1!$BL$26</f>
        <v>7.3899999999999988</v>
      </c>
      <c r="G259" s="123"/>
      <c r="H259" s="4"/>
      <c r="I259" s="5"/>
    </row>
    <row r="260" spans="1:9" s="3" customFormat="1" ht="14.25" customHeight="1">
      <c r="A260" s="109" t="s">
        <v>439</v>
      </c>
      <c r="B260" s="106" t="s">
        <v>440</v>
      </c>
      <c r="C260" s="107"/>
      <c r="D260" s="107"/>
      <c r="E260" s="107"/>
      <c r="F260" s="108"/>
      <c r="G260" s="123"/>
      <c r="H260" s="4"/>
      <c r="I260" s="5"/>
    </row>
    <row r="261" spans="1:9" s="3" customFormat="1" ht="14.25" customHeight="1">
      <c r="A261" s="109" t="s">
        <v>441</v>
      </c>
      <c r="B261" s="113" t="s">
        <v>329</v>
      </c>
      <c r="C261" s="85" t="s">
        <v>428</v>
      </c>
      <c r="D261" s="85"/>
      <c r="E261" s="85"/>
      <c r="F261" s="86">
        <f>[3]Лист1!$BM$26</f>
        <v>1.2</v>
      </c>
      <c r="G261" s="123"/>
      <c r="H261" s="4"/>
      <c r="I261" s="5"/>
    </row>
    <row r="262" spans="1:9" s="3" customFormat="1" ht="14.25" customHeight="1">
      <c r="A262" s="109" t="s">
        <v>442</v>
      </c>
      <c r="B262" s="113" t="s">
        <v>427</v>
      </c>
      <c r="C262" s="85" t="s">
        <v>428</v>
      </c>
      <c r="D262" s="85"/>
      <c r="E262" s="85"/>
      <c r="F262" s="86">
        <f>[3]Лист1!$BN$26</f>
        <v>1.33</v>
      </c>
      <c r="G262" s="123"/>
      <c r="H262" s="4"/>
      <c r="I262" s="5"/>
    </row>
    <row r="263" spans="1:9" s="3" customFormat="1" ht="14.25" customHeight="1">
      <c r="A263" s="109" t="s">
        <v>443</v>
      </c>
      <c r="B263" s="113" t="s">
        <v>330</v>
      </c>
      <c r="C263" s="85" t="s">
        <v>428</v>
      </c>
      <c r="D263" s="85"/>
      <c r="E263" s="85"/>
      <c r="F263" s="86">
        <f>[3]Лист1!$BO$26</f>
        <v>1.45</v>
      </c>
      <c r="G263" s="123"/>
      <c r="H263" s="4"/>
      <c r="I263" s="5"/>
    </row>
    <row r="264" spans="1:9" s="3" customFormat="1" ht="14.25" customHeight="1">
      <c r="A264" s="109" t="s">
        <v>444</v>
      </c>
      <c r="B264" s="106" t="s">
        <v>445</v>
      </c>
      <c r="C264" s="107"/>
      <c r="D264" s="107"/>
      <c r="E264" s="107"/>
      <c r="F264" s="108"/>
      <c r="G264" s="123"/>
      <c r="H264" s="4"/>
      <c r="I264" s="5"/>
    </row>
    <row r="265" spans="1:9" s="3" customFormat="1" ht="14.25" customHeight="1">
      <c r="A265" s="109" t="s">
        <v>446</v>
      </c>
      <c r="B265" s="113" t="s">
        <v>329</v>
      </c>
      <c r="C265" s="85" t="s">
        <v>428</v>
      </c>
      <c r="D265" s="85"/>
      <c r="E265" s="85"/>
      <c r="F265" s="86">
        <f>[3]Лист1!$BP$26</f>
        <v>11.610000000000001</v>
      </c>
      <c r="G265" s="123"/>
      <c r="H265" s="4"/>
      <c r="I265" s="5"/>
    </row>
    <row r="266" spans="1:9" s="3" customFormat="1" ht="14.25" customHeight="1">
      <c r="A266" s="109" t="s">
        <v>447</v>
      </c>
      <c r="B266" s="113" t="s">
        <v>427</v>
      </c>
      <c r="C266" s="85" t="s">
        <v>428</v>
      </c>
      <c r="D266" s="85"/>
      <c r="E266" s="85"/>
      <c r="F266" s="86">
        <f>[3]Лист1!$BQ$26</f>
        <v>13.13</v>
      </c>
      <c r="G266" s="123"/>
      <c r="H266" s="4"/>
      <c r="I266" s="5"/>
    </row>
    <row r="267" spans="1:9" s="3" customFormat="1" ht="14.25" customHeight="1">
      <c r="A267" s="109" t="s">
        <v>448</v>
      </c>
      <c r="B267" s="113" t="s">
        <v>330</v>
      </c>
      <c r="C267" s="85" t="s">
        <v>428</v>
      </c>
      <c r="D267" s="85"/>
      <c r="E267" s="85"/>
      <c r="F267" s="86">
        <f>[3]Лист1!$BR$26</f>
        <v>15.44</v>
      </c>
      <c r="G267" s="123"/>
      <c r="H267" s="4"/>
      <c r="I267" s="5"/>
    </row>
    <row r="268" spans="1:9" s="3" customFormat="1" ht="14.25" customHeight="1">
      <c r="A268" s="109" t="s">
        <v>449</v>
      </c>
      <c r="B268" s="152" t="s">
        <v>450</v>
      </c>
      <c r="C268" s="85" t="s">
        <v>64</v>
      </c>
      <c r="D268" s="85"/>
      <c r="E268" s="85"/>
      <c r="F268" s="86">
        <f>[3]Лист1!$BS$26</f>
        <v>3.6399999999999997</v>
      </c>
      <c r="G268" s="123"/>
      <c r="H268" s="4"/>
      <c r="I268" s="5"/>
    </row>
    <row r="269" spans="1:9" s="3" customFormat="1" ht="14.25" customHeight="1">
      <c r="A269" s="109" t="s">
        <v>451</v>
      </c>
      <c r="B269" s="106" t="s">
        <v>452</v>
      </c>
      <c r="C269" s="133"/>
      <c r="D269" s="133"/>
      <c r="E269" s="133"/>
      <c r="F269" s="137"/>
      <c r="G269" s="123"/>
      <c r="H269" s="4"/>
      <c r="I269" s="5"/>
    </row>
    <row r="270" spans="1:9" s="3" customFormat="1" ht="14.25" customHeight="1">
      <c r="A270" s="109" t="s">
        <v>453</v>
      </c>
      <c r="B270" s="113" t="s">
        <v>458</v>
      </c>
      <c r="C270" s="85" t="s">
        <v>64</v>
      </c>
      <c r="D270" s="85"/>
      <c r="E270" s="85"/>
      <c r="F270" s="138">
        <f>[3]Лист1!$BT$26</f>
        <v>11.790000000000001</v>
      </c>
      <c r="G270" s="123"/>
      <c r="H270" s="4"/>
      <c r="I270" s="5"/>
    </row>
    <row r="271" spans="1:9" s="3" customFormat="1" ht="14.25" customHeight="1">
      <c r="A271" s="109" t="s">
        <v>454</v>
      </c>
      <c r="B271" s="113" t="s">
        <v>459</v>
      </c>
      <c r="C271" s="85" t="s">
        <v>64</v>
      </c>
      <c r="D271" s="85"/>
      <c r="E271" s="85"/>
      <c r="F271" s="86">
        <f>[3]Лист1!$BU$26</f>
        <v>12.29</v>
      </c>
      <c r="G271" s="123"/>
      <c r="H271" s="4"/>
      <c r="I271" s="5"/>
    </row>
    <row r="272" spans="1:9" s="3" customFormat="1" ht="14.25" customHeight="1">
      <c r="A272" s="109" t="s">
        <v>455</v>
      </c>
      <c r="B272" s="113" t="s">
        <v>351</v>
      </c>
      <c r="C272" s="85" t="s">
        <v>64</v>
      </c>
      <c r="D272" s="85"/>
      <c r="E272" s="85"/>
      <c r="F272" s="86">
        <f>[3]Лист1!$BV$26</f>
        <v>12.95</v>
      </c>
      <c r="G272" s="123"/>
      <c r="H272" s="4"/>
      <c r="I272" s="5"/>
    </row>
    <row r="273" spans="1:9" s="3" customFormat="1" ht="14.25" customHeight="1">
      <c r="A273" s="109" t="s">
        <v>456</v>
      </c>
      <c r="B273" s="113" t="s">
        <v>352</v>
      </c>
      <c r="C273" s="85" t="s">
        <v>64</v>
      </c>
      <c r="D273" s="85"/>
      <c r="E273" s="85"/>
      <c r="F273" s="86">
        <f>[3]Лист1!$BW$26</f>
        <v>13.61</v>
      </c>
      <c r="G273" s="123"/>
      <c r="H273" s="4"/>
      <c r="I273" s="5"/>
    </row>
    <row r="274" spans="1:9" s="3" customFormat="1" ht="14.25" customHeight="1">
      <c r="A274" s="109" t="s">
        <v>457</v>
      </c>
      <c r="B274" s="113" t="s">
        <v>329</v>
      </c>
      <c r="C274" s="85" t="s">
        <v>64</v>
      </c>
      <c r="D274" s="85"/>
      <c r="E274" s="85"/>
      <c r="F274" s="86">
        <f>[3]Лист1!$BX$26</f>
        <v>14.269999999999998</v>
      </c>
      <c r="G274" s="123"/>
      <c r="H274" s="4"/>
      <c r="I274" s="5"/>
    </row>
    <row r="275" spans="1:9" s="3" customFormat="1" ht="14.25" customHeight="1">
      <c r="A275" s="109" t="s">
        <v>460</v>
      </c>
      <c r="B275" s="106" t="s">
        <v>464</v>
      </c>
      <c r="C275" s="107"/>
      <c r="D275" s="133"/>
      <c r="E275" s="133"/>
      <c r="F275" s="137"/>
      <c r="G275" s="123"/>
      <c r="H275" s="4"/>
      <c r="I275" s="5"/>
    </row>
    <row r="276" spans="1:9" s="3" customFormat="1" ht="14.25" customHeight="1">
      <c r="A276" s="109" t="s">
        <v>461</v>
      </c>
      <c r="B276" s="113" t="s">
        <v>459</v>
      </c>
      <c r="C276" s="85" t="s">
        <v>64</v>
      </c>
      <c r="D276" s="85"/>
      <c r="E276" s="85"/>
      <c r="F276" s="86">
        <f>[3]Лист1!$BY$26</f>
        <v>27.05</v>
      </c>
      <c r="G276" s="123"/>
      <c r="H276" s="4"/>
      <c r="I276" s="5"/>
    </row>
    <row r="277" spans="1:9" s="3" customFormat="1" ht="14.25" customHeight="1">
      <c r="A277" s="109" t="s">
        <v>462</v>
      </c>
      <c r="B277" s="113" t="s">
        <v>352</v>
      </c>
      <c r="C277" s="85" t="s">
        <v>64</v>
      </c>
      <c r="D277" s="85"/>
      <c r="E277" s="85"/>
      <c r="F277" s="86">
        <f>[3]Лист1!$BZ$26</f>
        <v>30.71</v>
      </c>
      <c r="G277" s="123"/>
      <c r="H277" s="4"/>
      <c r="I277" s="5"/>
    </row>
    <row r="278" spans="1:9" s="3" customFormat="1" ht="14.25" customHeight="1">
      <c r="A278" s="109" t="s">
        <v>463</v>
      </c>
      <c r="B278" s="113" t="s">
        <v>329</v>
      </c>
      <c r="C278" s="85" t="s">
        <v>64</v>
      </c>
      <c r="D278" s="85"/>
      <c r="E278" s="85"/>
      <c r="F278" s="86">
        <f>[3]Лист1!$CA$26</f>
        <v>35.680000000000007</v>
      </c>
      <c r="G278" s="123"/>
      <c r="H278" s="4"/>
      <c r="I278" s="5"/>
    </row>
    <row r="279" spans="1:9" s="3" customFormat="1" ht="14.25" customHeight="1">
      <c r="A279" s="109" t="s">
        <v>466</v>
      </c>
      <c r="B279" s="106" t="s">
        <v>465</v>
      </c>
      <c r="C279" s="107"/>
      <c r="D279" s="133"/>
      <c r="E279" s="133"/>
      <c r="F279" s="137"/>
      <c r="G279" s="123"/>
      <c r="H279" s="4"/>
      <c r="I279" s="5"/>
    </row>
    <row r="280" spans="1:9" s="3" customFormat="1" ht="14.25" customHeight="1">
      <c r="A280" s="109" t="s">
        <v>467</v>
      </c>
      <c r="B280" s="113" t="s">
        <v>459</v>
      </c>
      <c r="C280" s="85" t="s">
        <v>64</v>
      </c>
      <c r="D280" s="85"/>
      <c r="E280" s="85"/>
      <c r="F280" s="86">
        <f>[3]Лист1!$CB$26</f>
        <v>25.74</v>
      </c>
      <c r="G280" s="123"/>
      <c r="H280" s="4"/>
      <c r="I280" s="5"/>
    </row>
    <row r="281" spans="1:9" s="3" customFormat="1" ht="14.25" customHeight="1">
      <c r="A281" s="109" t="s">
        <v>468</v>
      </c>
      <c r="B281" s="113" t="s">
        <v>352</v>
      </c>
      <c r="C281" s="85" t="s">
        <v>64</v>
      </c>
      <c r="D281" s="85"/>
      <c r="E281" s="85"/>
      <c r="F281" s="86">
        <f>[3]Лист1!$CC$26</f>
        <v>29.369999999999997</v>
      </c>
      <c r="G281" s="123"/>
      <c r="H281" s="4"/>
      <c r="I281" s="5"/>
    </row>
    <row r="282" spans="1:9" s="3" customFormat="1" ht="14.25" customHeight="1">
      <c r="A282" s="109" t="s">
        <v>469</v>
      </c>
      <c r="B282" s="113" t="s">
        <v>329</v>
      </c>
      <c r="C282" s="85" t="s">
        <v>64</v>
      </c>
      <c r="D282" s="85"/>
      <c r="E282" s="85"/>
      <c r="F282" s="86">
        <f>[3]Лист1!$CD$26</f>
        <v>34.36</v>
      </c>
      <c r="G282" s="123"/>
      <c r="H282" s="4"/>
      <c r="I282" s="5"/>
    </row>
    <row r="283" spans="1:9" s="3" customFormat="1" ht="14.25" customHeight="1">
      <c r="A283" s="109" t="s">
        <v>471</v>
      </c>
      <c r="B283" s="106" t="s">
        <v>470</v>
      </c>
      <c r="C283" s="133"/>
      <c r="D283" s="133"/>
      <c r="E283" s="133"/>
      <c r="F283" s="137"/>
      <c r="G283" s="123"/>
      <c r="H283" s="4"/>
      <c r="I283" s="5"/>
    </row>
    <row r="284" spans="1:9" s="3" customFormat="1" ht="14.25" customHeight="1">
      <c r="A284" s="109" t="s">
        <v>472</v>
      </c>
      <c r="B284" s="113" t="s">
        <v>458</v>
      </c>
      <c r="C284" s="85" t="s">
        <v>64</v>
      </c>
      <c r="D284" s="85"/>
      <c r="E284" s="85"/>
      <c r="F284" s="86">
        <f>[3]Лист1!$CE$26</f>
        <v>2.82</v>
      </c>
      <c r="G284" s="123"/>
      <c r="H284" s="4"/>
      <c r="I284" s="5"/>
    </row>
    <row r="285" spans="1:9" s="3" customFormat="1" ht="14.25" customHeight="1">
      <c r="A285" s="109" t="s">
        <v>473</v>
      </c>
      <c r="B285" s="113" t="s">
        <v>459</v>
      </c>
      <c r="C285" s="85" t="s">
        <v>64</v>
      </c>
      <c r="D285" s="85"/>
      <c r="E285" s="85"/>
      <c r="F285" s="86">
        <f>[3]Лист1!$CF$26</f>
        <v>3.33</v>
      </c>
      <c r="G285" s="123"/>
      <c r="H285" s="4"/>
      <c r="I285" s="5"/>
    </row>
    <row r="286" spans="1:9" s="3" customFormat="1" ht="14.25" customHeight="1">
      <c r="A286" s="109" t="s">
        <v>474</v>
      </c>
      <c r="B286" s="113" t="s">
        <v>352</v>
      </c>
      <c r="C286" s="85" t="s">
        <v>64</v>
      </c>
      <c r="D286" s="85"/>
      <c r="E286" s="85"/>
      <c r="F286" s="86">
        <f>[3]Лист1!$CG$26</f>
        <v>5.31</v>
      </c>
      <c r="G286" s="123"/>
      <c r="H286" s="4"/>
      <c r="I286" s="5"/>
    </row>
    <row r="287" spans="1:9" s="3" customFormat="1" ht="14.25" customHeight="1">
      <c r="A287" s="109" t="s">
        <v>475</v>
      </c>
      <c r="B287" s="113" t="s">
        <v>329</v>
      </c>
      <c r="C287" s="85" t="s">
        <v>64</v>
      </c>
      <c r="D287" s="85"/>
      <c r="E287" s="85"/>
      <c r="F287" s="86">
        <f>[3]Лист1!$CH$26</f>
        <v>11.610000000000001</v>
      </c>
      <c r="G287" s="123"/>
      <c r="H287" s="4"/>
      <c r="I287" s="5"/>
    </row>
    <row r="288" spans="1:9" s="3" customFormat="1" ht="14.25" customHeight="1">
      <c r="A288" s="109" t="s">
        <v>476</v>
      </c>
      <c r="B288" s="106" t="s">
        <v>477</v>
      </c>
      <c r="C288" s="133"/>
      <c r="D288" s="133"/>
      <c r="E288" s="133"/>
      <c r="F288" s="137"/>
      <c r="G288" s="123"/>
      <c r="H288" s="4"/>
      <c r="I288" s="5"/>
    </row>
    <row r="289" spans="1:9" s="3" customFormat="1" ht="14.25" customHeight="1">
      <c r="A289" s="109" t="s">
        <v>478</v>
      </c>
      <c r="B289" s="113" t="s">
        <v>458</v>
      </c>
      <c r="C289" s="85" t="s">
        <v>64</v>
      </c>
      <c r="D289" s="85"/>
      <c r="E289" s="85"/>
      <c r="F289" s="86">
        <f>[3]Лист1!$CI$26</f>
        <v>1.29</v>
      </c>
      <c r="G289" s="123"/>
      <c r="H289" s="4"/>
      <c r="I289" s="5"/>
    </row>
    <row r="290" spans="1:9" s="3" customFormat="1" ht="14.25" customHeight="1">
      <c r="A290" s="109" t="s">
        <v>479</v>
      </c>
      <c r="B290" s="113" t="s">
        <v>459</v>
      </c>
      <c r="C290" s="85" t="s">
        <v>64</v>
      </c>
      <c r="D290" s="85"/>
      <c r="E290" s="85"/>
      <c r="F290" s="86">
        <f>[3]Лист1!$CJ$26</f>
        <v>1.33</v>
      </c>
      <c r="G290" s="123"/>
      <c r="H290" s="4"/>
      <c r="I290" s="5"/>
    </row>
    <row r="291" spans="1:9" s="3" customFormat="1" ht="14.25" customHeight="1">
      <c r="A291" s="109" t="s">
        <v>480</v>
      </c>
      <c r="B291" s="113" t="s">
        <v>351</v>
      </c>
      <c r="C291" s="85" t="s">
        <v>64</v>
      </c>
      <c r="D291" s="85"/>
      <c r="E291" s="85"/>
      <c r="F291" s="86">
        <f>[3]Лист1!$CK$26</f>
        <v>1.45</v>
      </c>
      <c r="G291" s="123"/>
      <c r="H291" s="4"/>
      <c r="I291" s="5"/>
    </row>
    <row r="292" spans="1:9" s="3" customFormat="1" ht="14.25" customHeight="1">
      <c r="A292" s="109" t="s">
        <v>481</v>
      </c>
      <c r="B292" s="106" t="s">
        <v>482</v>
      </c>
      <c r="C292" s="133"/>
      <c r="D292" s="133"/>
      <c r="E292" s="133"/>
      <c r="F292" s="137"/>
      <c r="G292" s="123"/>
      <c r="H292" s="4"/>
      <c r="I292" s="5"/>
    </row>
    <row r="293" spans="1:9" s="3" customFormat="1" ht="14.25" customHeight="1">
      <c r="A293" s="109" t="s">
        <v>483</v>
      </c>
      <c r="B293" s="113" t="s">
        <v>458</v>
      </c>
      <c r="C293" s="85" t="s">
        <v>64</v>
      </c>
      <c r="D293" s="85"/>
      <c r="E293" s="85"/>
      <c r="F293" s="86">
        <f>[3]Лист1!$CL$26</f>
        <v>0.58000000000000007</v>
      </c>
      <c r="G293" s="123"/>
      <c r="H293" s="4"/>
      <c r="I293" s="5"/>
    </row>
    <row r="294" spans="1:9" s="3" customFormat="1" ht="14.25" customHeight="1">
      <c r="A294" s="109" t="s">
        <v>484</v>
      </c>
      <c r="B294" s="113" t="s">
        <v>459</v>
      </c>
      <c r="C294" s="85" t="s">
        <v>64</v>
      </c>
      <c r="D294" s="85"/>
      <c r="E294" s="85"/>
      <c r="F294" s="86">
        <f>[3]Лист1!$CM$26</f>
        <v>0.63</v>
      </c>
      <c r="G294" s="123"/>
      <c r="H294" s="4"/>
      <c r="I294" s="5"/>
    </row>
    <row r="295" spans="1:9" s="3" customFormat="1" ht="14.25" customHeight="1">
      <c r="A295" s="109" t="s">
        <v>485</v>
      </c>
      <c r="B295" s="113" t="s">
        <v>351</v>
      </c>
      <c r="C295" s="85" t="s">
        <v>64</v>
      </c>
      <c r="D295" s="85"/>
      <c r="E295" s="85"/>
      <c r="F295" s="86">
        <f>[3]Лист1!$CN$26</f>
        <v>0.74</v>
      </c>
      <c r="G295" s="123"/>
      <c r="H295" s="4"/>
      <c r="I295" s="5"/>
    </row>
    <row r="296" spans="1:9" s="3" customFormat="1" ht="14.25" customHeight="1">
      <c r="A296" s="109" t="s">
        <v>486</v>
      </c>
      <c r="B296" s="136" t="s">
        <v>487</v>
      </c>
      <c r="C296" s="133"/>
      <c r="D296" s="133"/>
      <c r="E296" s="133"/>
      <c r="F296" s="137"/>
      <c r="G296" s="123"/>
      <c r="H296" s="4"/>
      <c r="I296" s="5"/>
    </row>
    <row r="297" spans="1:9" s="3" customFormat="1" ht="14.25" customHeight="1">
      <c r="A297" s="109" t="s">
        <v>488</v>
      </c>
      <c r="B297" s="113" t="s">
        <v>329</v>
      </c>
      <c r="C297" s="85" t="s">
        <v>64</v>
      </c>
      <c r="D297" s="85"/>
      <c r="E297" s="85"/>
      <c r="F297" s="86">
        <f>[3]Лист1!$CO$26</f>
        <v>12.110000000000001</v>
      </c>
      <c r="G297" s="123"/>
      <c r="H297" s="4"/>
      <c r="I297" s="5"/>
    </row>
    <row r="298" spans="1:9" s="3" customFormat="1" ht="14.25" customHeight="1">
      <c r="A298" s="109" t="s">
        <v>489</v>
      </c>
      <c r="B298" s="113" t="s">
        <v>427</v>
      </c>
      <c r="C298" s="85" t="s">
        <v>64</v>
      </c>
      <c r="D298" s="85"/>
      <c r="E298" s="85"/>
      <c r="F298" s="86">
        <f>[3]Лист1!$CP$26</f>
        <v>14.44</v>
      </c>
      <c r="G298" s="123"/>
      <c r="H298" s="4"/>
      <c r="I298" s="5"/>
    </row>
    <row r="299" spans="1:9" s="3" customFormat="1" ht="14.25" customHeight="1">
      <c r="A299" s="109" t="s">
        <v>490</v>
      </c>
      <c r="B299" s="113" t="s">
        <v>330</v>
      </c>
      <c r="C299" s="85" t="s">
        <v>64</v>
      </c>
      <c r="D299" s="85"/>
      <c r="E299" s="85"/>
      <c r="F299" s="86">
        <f>[3]Лист1!$CQ$26</f>
        <v>18.260000000000002</v>
      </c>
      <c r="G299" s="123"/>
      <c r="H299" s="4"/>
      <c r="I299" s="5"/>
    </row>
    <row r="300" spans="1:9" s="3" customFormat="1" ht="14.25" customHeight="1">
      <c r="A300" s="109" t="s">
        <v>491</v>
      </c>
      <c r="B300" s="113" t="s">
        <v>331</v>
      </c>
      <c r="C300" s="85" t="s">
        <v>64</v>
      </c>
      <c r="D300" s="85"/>
      <c r="E300" s="85"/>
      <c r="F300" s="86">
        <f>[3]Лист1!$CR$26</f>
        <v>23.240000000000002</v>
      </c>
      <c r="G300" s="123"/>
      <c r="H300" s="4"/>
      <c r="I300" s="5"/>
    </row>
    <row r="301" spans="1:9" s="3" customFormat="1" ht="14.25" customHeight="1">
      <c r="A301" s="109" t="s">
        <v>492</v>
      </c>
      <c r="B301" s="106" t="s">
        <v>499</v>
      </c>
      <c r="C301" s="107"/>
      <c r="D301" s="107"/>
      <c r="E301" s="107"/>
      <c r="F301" s="108"/>
      <c r="G301" s="123"/>
      <c r="H301" s="4"/>
      <c r="I301" s="5"/>
    </row>
    <row r="302" spans="1:9" s="3" customFormat="1" ht="14.25" customHeight="1">
      <c r="A302" s="109" t="s">
        <v>493</v>
      </c>
      <c r="B302" s="113" t="s">
        <v>351</v>
      </c>
      <c r="C302" s="85" t="s">
        <v>379</v>
      </c>
      <c r="D302" s="85"/>
      <c r="E302" s="85"/>
      <c r="F302" s="86">
        <f>[3]Лист1!$CS$26</f>
        <v>53.599999999999994</v>
      </c>
      <c r="G302" s="123"/>
      <c r="H302" s="4"/>
      <c r="I302" s="5"/>
    </row>
    <row r="303" spans="1:9" s="3" customFormat="1" ht="14.25" customHeight="1">
      <c r="A303" s="109" t="s">
        <v>494</v>
      </c>
      <c r="B303" s="113" t="s">
        <v>352</v>
      </c>
      <c r="C303" s="85" t="s">
        <v>379</v>
      </c>
      <c r="D303" s="85"/>
      <c r="E303" s="85"/>
      <c r="F303" s="86">
        <f>[3]Лист1!$CT$26</f>
        <v>54.44</v>
      </c>
      <c r="G303" s="123"/>
      <c r="H303" s="4"/>
      <c r="I303" s="5"/>
    </row>
    <row r="304" spans="1:9" s="3" customFormat="1" ht="14.25" customHeight="1">
      <c r="A304" s="109" t="s">
        <v>495</v>
      </c>
      <c r="B304" s="113" t="s">
        <v>329</v>
      </c>
      <c r="C304" s="85" t="s">
        <v>379</v>
      </c>
      <c r="D304" s="85"/>
      <c r="E304" s="85"/>
      <c r="F304" s="86">
        <f>[3]Лист1!$CU$26</f>
        <v>56.61</v>
      </c>
      <c r="G304" s="123"/>
      <c r="H304" s="4"/>
      <c r="I304" s="5"/>
    </row>
    <row r="305" spans="1:9" s="3" customFormat="1" ht="14.25" customHeight="1">
      <c r="A305" s="109" t="s">
        <v>496</v>
      </c>
      <c r="B305" s="113" t="s">
        <v>427</v>
      </c>
      <c r="C305" s="85" t="s">
        <v>379</v>
      </c>
      <c r="D305" s="85"/>
      <c r="E305" s="85"/>
      <c r="F305" s="86">
        <f>[3]Лист1!$CV$26</f>
        <v>59.58</v>
      </c>
      <c r="G305" s="123"/>
      <c r="H305" s="4"/>
      <c r="I305" s="5"/>
    </row>
    <row r="306" spans="1:9" s="3" customFormat="1" ht="14.25" customHeight="1">
      <c r="A306" s="109" t="s">
        <v>497</v>
      </c>
      <c r="B306" s="113" t="s">
        <v>330</v>
      </c>
      <c r="C306" s="85" t="s">
        <v>379</v>
      </c>
      <c r="D306" s="85"/>
      <c r="E306" s="85"/>
      <c r="F306" s="86">
        <f>[3]Лист1!$CW$26</f>
        <v>62.559999999999995</v>
      </c>
      <c r="G306" s="123"/>
      <c r="H306" s="4"/>
      <c r="I306" s="5"/>
    </row>
    <row r="307" spans="1:9" s="3" customFormat="1" ht="14.25" customHeight="1">
      <c r="A307" s="109" t="s">
        <v>498</v>
      </c>
      <c r="B307" s="113" t="s">
        <v>331</v>
      </c>
      <c r="C307" s="85" t="s">
        <v>379</v>
      </c>
      <c r="D307" s="85"/>
      <c r="E307" s="85"/>
      <c r="F307" s="86">
        <f>[3]Лист1!$CX$26</f>
        <v>65.72</v>
      </c>
      <c r="G307" s="123"/>
      <c r="H307" s="4"/>
      <c r="I307" s="5"/>
    </row>
    <row r="308" spans="1:9" s="3" customFormat="1" ht="14.25" customHeight="1">
      <c r="A308" s="109" t="s">
        <v>500</v>
      </c>
      <c r="B308" s="106" t="s">
        <v>501</v>
      </c>
      <c r="C308" s="107"/>
      <c r="D308" s="107"/>
      <c r="E308" s="107"/>
      <c r="F308" s="108"/>
      <c r="G308" s="123"/>
      <c r="H308" s="4"/>
      <c r="I308" s="5"/>
    </row>
    <row r="309" spans="1:9" s="3" customFormat="1" ht="14.25" customHeight="1">
      <c r="A309" s="109" t="s">
        <v>502</v>
      </c>
      <c r="B309" s="113" t="s">
        <v>329</v>
      </c>
      <c r="C309" s="85" t="s">
        <v>379</v>
      </c>
      <c r="D309" s="85"/>
      <c r="E309" s="85"/>
      <c r="F309" s="86">
        <f>[3]Лист1!$CY$26</f>
        <v>62.08</v>
      </c>
      <c r="G309" s="123"/>
      <c r="H309" s="4"/>
      <c r="I309" s="5"/>
    </row>
    <row r="310" spans="1:9" s="3" customFormat="1" ht="14.25" customHeight="1">
      <c r="A310" s="109" t="s">
        <v>503</v>
      </c>
      <c r="B310" s="113" t="s">
        <v>330</v>
      </c>
      <c r="C310" s="85" t="s">
        <v>379</v>
      </c>
      <c r="D310" s="85"/>
      <c r="E310" s="85"/>
      <c r="F310" s="86">
        <f>[3]Лист1!$CZ$26</f>
        <v>79.34</v>
      </c>
      <c r="G310" s="123"/>
      <c r="H310" s="4"/>
      <c r="I310" s="5"/>
    </row>
    <row r="311" spans="1:9" s="3" customFormat="1" ht="14.25" customHeight="1">
      <c r="A311" s="109" t="s">
        <v>504</v>
      </c>
      <c r="B311" s="113" t="s">
        <v>331</v>
      </c>
      <c r="C311" s="85" t="s">
        <v>379</v>
      </c>
      <c r="D311" s="85"/>
      <c r="E311" s="85"/>
      <c r="F311" s="86">
        <f>[3]Лист1!$DA$26</f>
        <v>102.9</v>
      </c>
      <c r="G311" s="123"/>
      <c r="H311" s="4"/>
      <c r="I311" s="5"/>
    </row>
    <row r="312" spans="1:9" s="3" customFormat="1" ht="14.25" customHeight="1">
      <c r="A312" s="109" t="s">
        <v>505</v>
      </c>
      <c r="B312" s="106" t="s">
        <v>506</v>
      </c>
      <c r="C312" s="107"/>
      <c r="D312" s="107"/>
      <c r="E312" s="107"/>
      <c r="F312" s="108"/>
      <c r="G312" s="123"/>
      <c r="H312" s="4"/>
      <c r="I312" s="5"/>
    </row>
    <row r="313" spans="1:9" s="3" customFormat="1" ht="14.25" customHeight="1">
      <c r="A313" s="109" t="s">
        <v>507</v>
      </c>
      <c r="B313" s="113" t="s">
        <v>458</v>
      </c>
      <c r="C313" s="85" t="s">
        <v>379</v>
      </c>
      <c r="D313" s="85"/>
      <c r="E313" s="85"/>
      <c r="F313" s="86">
        <f>[3]Лист1!$DB$26</f>
        <v>1.65</v>
      </c>
      <c r="G313" s="123"/>
      <c r="H313" s="4"/>
      <c r="I313" s="5"/>
    </row>
    <row r="314" spans="1:9" s="3" customFormat="1" ht="14.25" customHeight="1">
      <c r="A314" s="109" t="s">
        <v>508</v>
      </c>
      <c r="B314" s="113" t="s">
        <v>351</v>
      </c>
      <c r="C314" s="85" t="s">
        <v>379</v>
      </c>
      <c r="D314" s="85"/>
      <c r="E314" s="85"/>
      <c r="F314" s="86">
        <f>[3]Лист1!$DC$26</f>
        <v>2</v>
      </c>
      <c r="G314" s="123"/>
      <c r="H314" s="4"/>
      <c r="I314" s="5"/>
    </row>
    <row r="315" spans="1:9" s="3" customFormat="1" ht="14.25" customHeight="1">
      <c r="A315" s="109" t="s">
        <v>509</v>
      </c>
      <c r="B315" s="113" t="s">
        <v>352</v>
      </c>
      <c r="C315" s="85" t="s">
        <v>379</v>
      </c>
      <c r="D315" s="85"/>
      <c r="E315" s="85"/>
      <c r="F315" s="86">
        <f>[3]Лист1!$DD$26</f>
        <v>2.3199999999999998</v>
      </c>
      <c r="G315" s="123"/>
      <c r="H315" s="4"/>
      <c r="I315" s="5"/>
    </row>
    <row r="316" spans="1:9" s="3" customFormat="1" ht="14.25" customHeight="1">
      <c r="A316" s="109" t="s">
        <v>510</v>
      </c>
      <c r="B316" s="113" t="s">
        <v>353</v>
      </c>
      <c r="C316" s="85" t="s">
        <v>379</v>
      </c>
      <c r="D316" s="85"/>
      <c r="E316" s="85"/>
      <c r="F316" s="86">
        <f>[3]Лист1!$DE$26</f>
        <v>2.6599999999999997</v>
      </c>
      <c r="G316" s="123"/>
      <c r="H316" s="4"/>
      <c r="I316" s="5"/>
    </row>
    <row r="317" spans="1:9" s="3" customFormat="1" ht="14.25" customHeight="1">
      <c r="A317" s="109" t="s">
        <v>511</v>
      </c>
      <c r="B317" s="113" t="s">
        <v>329</v>
      </c>
      <c r="C317" s="85" t="s">
        <v>379</v>
      </c>
      <c r="D317" s="85"/>
      <c r="E317" s="85"/>
      <c r="F317" s="86">
        <f>[3]Лист1!$DF$26</f>
        <v>3.82</v>
      </c>
      <c r="G317" s="123"/>
      <c r="H317" s="4"/>
      <c r="I317" s="5"/>
    </row>
    <row r="318" spans="1:9" s="3" customFormat="1" ht="14.25" customHeight="1">
      <c r="A318" s="109" t="s">
        <v>512</v>
      </c>
      <c r="B318" s="106" t="s">
        <v>513</v>
      </c>
      <c r="C318" s="107"/>
      <c r="D318" s="107"/>
      <c r="E318" s="107"/>
      <c r="F318" s="108"/>
      <c r="G318" s="123"/>
      <c r="H318" s="4"/>
      <c r="I318" s="5"/>
    </row>
    <row r="319" spans="1:9" s="3" customFormat="1" ht="14.25" customHeight="1">
      <c r="A319" s="109" t="s">
        <v>514</v>
      </c>
      <c r="B319" s="113" t="s">
        <v>329</v>
      </c>
      <c r="C319" s="85" t="s">
        <v>379</v>
      </c>
      <c r="D319" s="85"/>
      <c r="E319" s="85"/>
      <c r="F319" s="86">
        <f>[3]Лист1!$DG$26</f>
        <v>7.9699999999999989</v>
      </c>
      <c r="G319" s="123"/>
      <c r="H319" s="4"/>
      <c r="I319" s="5"/>
    </row>
    <row r="320" spans="1:9" s="3" customFormat="1" ht="14.25" customHeight="1">
      <c r="A320" s="109" t="s">
        <v>515</v>
      </c>
      <c r="B320" s="113" t="s">
        <v>330</v>
      </c>
      <c r="C320" s="85" t="s">
        <v>379</v>
      </c>
      <c r="D320" s="85"/>
      <c r="E320" s="85"/>
      <c r="F320" s="86">
        <f>[3]Лист1!$DH$26</f>
        <v>9.1199999999999992</v>
      </c>
      <c r="G320" s="123"/>
      <c r="H320" s="4"/>
      <c r="I320" s="5"/>
    </row>
    <row r="321" spans="1:9" s="3" customFormat="1" ht="14.25" customHeight="1">
      <c r="A321" s="109" t="s">
        <v>516</v>
      </c>
      <c r="B321" s="113" t="s">
        <v>331</v>
      </c>
      <c r="C321" s="85" t="s">
        <v>379</v>
      </c>
      <c r="D321" s="85"/>
      <c r="E321" s="85"/>
      <c r="F321" s="86">
        <f>[3]Лист1!$DI$26</f>
        <v>10.46</v>
      </c>
      <c r="G321" s="123"/>
      <c r="H321" s="4"/>
      <c r="I321" s="5"/>
    </row>
    <row r="322" spans="1:9" s="3" customFormat="1" ht="14.25" customHeight="1">
      <c r="A322" s="109" t="s">
        <v>517</v>
      </c>
      <c r="B322" s="106" t="s">
        <v>518</v>
      </c>
      <c r="C322" s="107"/>
      <c r="D322" s="107"/>
      <c r="E322" s="107"/>
      <c r="F322" s="108"/>
      <c r="G322" s="123"/>
      <c r="H322" s="4"/>
      <c r="I322" s="5"/>
    </row>
    <row r="323" spans="1:9" s="3" customFormat="1" ht="14.25" customHeight="1">
      <c r="A323" s="109" t="s">
        <v>519</v>
      </c>
      <c r="B323" s="113" t="s">
        <v>458</v>
      </c>
      <c r="C323" s="85" t="s">
        <v>379</v>
      </c>
      <c r="D323" s="85"/>
      <c r="E323" s="85"/>
      <c r="F323" s="86">
        <f>[3]Лист1!$DJ$26</f>
        <v>10.78</v>
      </c>
      <c r="G323" s="123"/>
      <c r="H323" s="4"/>
      <c r="I323" s="5"/>
    </row>
    <row r="324" spans="1:9" s="3" customFormat="1" ht="14.25" customHeight="1">
      <c r="A324" s="109" t="s">
        <v>520</v>
      </c>
      <c r="B324" s="113" t="s">
        <v>351</v>
      </c>
      <c r="C324" s="85" t="s">
        <v>379</v>
      </c>
      <c r="D324" s="85"/>
      <c r="E324" s="85"/>
      <c r="F324" s="86">
        <f>[3]Лист1!$DK$26</f>
        <v>11.46</v>
      </c>
      <c r="G324" s="123"/>
      <c r="H324" s="4"/>
      <c r="I324" s="5"/>
    </row>
    <row r="325" spans="1:9" s="3" customFormat="1" ht="14.25" customHeight="1">
      <c r="A325" s="109" t="s">
        <v>521</v>
      </c>
      <c r="B325" s="113" t="s">
        <v>352</v>
      </c>
      <c r="C325" s="85" t="s">
        <v>379</v>
      </c>
      <c r="D325" s="85"/>
      <c r="E325" s="85"/>
      <c r="F325" s="86">
        <f>[3]Лист1!$DL$26</f>
        <v>13.45</v>
      </c>
      <c r="G325" s="123"/>
      <c r="H325" s="4"/>
      <c r="I325" s="5"/>
    </row>
    <row r="326" spans="1:9" s="3" customFormat="1" ht="14.25" customHeight="1">
      <c r="A326" s="109" t="s">
        <v>522</v>
      </c>
      <c r="B326" s="113" t="s">
        <v>329</v>
      </c>
      <c r="C326" s="85" t="s">
        <v>379</v>
      </c>
      <c r="D326" s="85"/>
      <c r="E326" s="85"/>
      <c r="F326" s="86">
        <f>[3]Лист1!$DM$26</f>
        <v>17.43</v>
      </c>
      <c r="G326" s="123"/>
      <c r="H326" s="4"/>
      <c r="I326" s="5"/>
    </row>
    <row r="327" spans="1:9" s="3" customFormat="1" ht="14.25" customHeight="1">
      <c r="A327" s="109" t="s">
        <v>523</v>
      </c>
      <c r="B327" s="158" t="s">
        <v>524</v>
      </c>
      <c r="C327" s="132"/>
      <c r="D327" s="132"/>
      <c r="E327" s="132"/>
      <c r="F327" s="159"/>
      <c r="G327" s="123"/>
      <c r="H327" s="4"/>
      <c r="I327" s="5"/>
    </row>
    <row r="328" spans="1:9" s="3" customFormat="1" ht="14.25" customHeight="1">
      <c r="A328" s="109" t="s">
        <v>525</v>
      </c>
      <c r="B328" s="113" t="s">
        <v>329</v>
      </c>
      <c r="C328" s="85" t="s">
        <v>528</v>
      </c>
      <c r="D328" s="85"/>
      <c r="E328" s="85"/>
      <c r="F328" s="86">
        <f>[3]Лист1!$DN$26</f>
        <v>20.580000000000002</v>
      </c>
      <c r="G328" s="123"/>
      <c r="H328" s="4"/>
      <c r="I328" s="5"/>
    </row>
    <row r="329" spans="1:9" s="3" customFormat="1" ht="14.25" customHeight="1">
      <c r="A329" s="109" t="s">
        <v>526</v>
      </c>
      <c r="B329" s="113" t="s">
        <v>354</v>
      </c>
      <c r="C329" s="85" t="s">
        <v>528</v>
      </c>
      <c r="D329" s="85"/>
      <c r="E329" s="85"/>
      <c r="F329" s="86">
        <f>[3]Лист1!$DO$26</f>
        <v>21.240000000000002</v>
      </c>
      <c r="G329" s="123"/>
      <c r="H329" s="4"/>
      <c r="I329" s="5"/>
    </row>
    <row r="330" spans="1:9" s="3" customFormat="1" ht="14.25" customHeight="1">
      <c r="A330" s="109" t="s">
        <v>527</v>
      </c>
      <c r="B330" s="113" t="s">
        <v>330</v>
      </c>
      <c r="C330" s="85" t="s">
        <v>528</v>
      </c>
      <c r="D330" s="85"/>
      <c r="E330" s="85"/>
      <c r="F330" s="86">
        <f>[3]Лист1!$DP$26</f>
        <v>22.900000000000002</v>
      </c>
      <c r="G330" s="123"/>
      <c r="H330" s="4"/>
      <c r="I330" s="5"/>
    </row>
    <row r="331" spans="1:9" s="3" customFormat="1" ht="14.25" customHeight="1">
      <c r="A331" s="109" t="s">
        <v>529</v>
      </c>
      <c r="B331" s="106" t="s">
        <v>534</v>
      </c>
      <c r="C331" s="133"/>
      <c r="D331" s="133"/>
      <c r="E331" s="133"/>
      <c r="F331" s="137"/>
      <c r="G331" s="123"/>
      <c r="H331" s="4"/>
      <c r="I331" s="5"/>
    </row>
    <row r="332" spans="1:9" s="3" customFormat="1" ht="14.25" customHeight="1">
      <c r="A332" s="109" t="s">
        <v>530</v>
      </c>
      <c r="B332" s="113" t="s">
        <v>535</v>
      </c>
      <c r="C332" s="85" t="s">
        <v>528</v>
      </c>
      <c r="D332" s="85"/>
      <c r="E332" s="85"/>
      <c r="F332" s="86">
        <f>[3]Лист1!$DQ$26</f>
        <v>6.9699999999999989</v>
      </c>
      <c r="G332" s="123"/>
      <c r="H332" s="4"/>
      <c r="I332" s="5"/>
    </row>
    <row r="333" spans="1:9" s="3" customFormat="1" ht="14.25" customHeight="1">
      <c r="A333" s="109" t="s">
        <v>531</v>
      </c>
      <c r="B333" s="113" t="s">
        <v>352</v>
      </c>
      <c r="C333" s="85" t="s">
        <v>528</v>
      </c>
      <c r="D333" s="85"/>
      <c r="E333" s="85"/>
      <c r="F333" s="86">
        <f>[3]Лист1!$DR$26</f>
        <v>8.36</v>
      </c>
      <c r="G333" s="123"/>
      <c r="H333" s="4"/>
      <c r="I333" s="5"/>
    </row>
    <row r="334" spans="1:9" s="3" customFormat="1" ht="14.25" customHeight="1">
      <c r="A334" s="109" t="s">
        <v>532</v>
      </c>
      <c r="B334" s="113" t="s">
        <v>329</v>
      </c>
      <c r="C334" s="85" t="s">
        <v>528</v>
      </c>
      <c r="D334" s="85"/>
      <c r="E334" s="85"/>
      <c r="F334" s="86">
        <f>[3]Лист1!$DS$26</f>
        <v>10.040000000000001</v>
      </c>
      <c r="G334" s="123"/>
      <c r="H334" s="4"/>
      <c r="I334" s="5"/>
    </row>
    <row r="335" spans="1:9" s="3" customFormat="1" ht="14.25" customHeight="1">
      <c r="A335" s="109" t="s">
        <v>533</v>
      </c>
      <c r="B335" s="113" t="s">
        <v>330</v>
      </c>
      <c r="C335" s="85" t="s">
        <v>528</v>
      </c>
      <c r="D335" s="85"/>
      <c r="E335" s="85"/>
      <c r="F335" s="86">
        <f>[3]Лист1!$DT$26</f>
        <v>15.32</v>
      </c>
      <c r="G335" s="123"/>
      <c r="H335" s="4"/>
      <c r="I335" s="5"/>
    </row>
    <row r="336" spans="1:9" s="3" customFormat="1" ht="14.25" customHeight="1">
      <c r="A336" s="109" t="s">
        <v>536</v>
      </c>
      <c r="B336" s="83" t="s">
        <v>542</v>
      </c>
      <c r="C336" s="85" t="s">
        <v>893</v>
      </c>
      <c r="D336" s="85"/>
      <c r="E336" s="85"/>
      <c r="F336" s="86">
        <f>[3]Лист1!$DU$26</f>
        <v>13.52</v>
      </c>
      <c r="G336" s="123"/>
      <c r="H336" s="4"/>
      <c r="I336" s="5"/>
    </row>
    <row r="337" spans="1:10" s="3" customFormat="1" ht="14.25" customHeight="1">
      <c r="A337" s="109" t="s">
        <v>537</v>
      </c>
      <c r="B337" s="83" t="s">
        <v>543</v>
      </c>
      <c r="C337" s="85" t="s">
        <v>544</v>
      </c>
      <c r="D337" s="85"/>
      <c r="E337" s="85"/>
      <c r="F337" s="86">
        <f>[3]Лист1!$DV$26</f>
        <v>5.86</v>
      </c>
      <c r="G337" s="123"/>
      <c r="H337" s="4"/>
      <c r="I337" s="5"/>
    </row>
    <row r="338" spans="1:10" s="3" customFormat="1" ht="14.25" customHeight="1">
      <c r="A338" s="109" t="s">
        <v>538</v>
      </c>
      <c r="B338" s="83" t="s">
        <v>545</v>
      </c>
      <c r="C338" s="85" t="s">
        <v>544</v>
      </c>
      <c r="D338" s="85"/>
      <c r="E338" s="85"/>
      <c r="F338" s="86">
        <f>[3]Лист1!$DW$26</f>
        <v>3.33</v>
      </c>
      <c r="G338" s="123"/>
      <c r="H338" s="4"/>
      <c r="I338" s="5"/>
    </row>
    <row r="339" spans="1:10" s="3" customFormat="1" ht="14.25" customHeight="1">
      <c r="A339" s="109" t="s">
        <v>539</v>
      </c>
      <c r="B339" s="83" t="s">
        <v>546</v>
      </c>
      <c r="C339" s="85" t="s">
        <v>421</v>
      </c>
      <c r="D339" s="85"/>
      <c r="E339" s="85"/>
      <c r="F339" s="86">
        <f>[3]Лист1!$DX$26</f>
        <v>85.02</v>
      </c>
      <c r="G339" s="123"/>
      <c r="H339" s="4"/>
      <c r="I339" s="5"/>
    </row>
    <row r="340" spans="1:10" s="3" customFormat="1" ht="14.25" customHeight="1">
      <c r="A340" s="109" t="s">
        <v>540</v>
      </c>
      <c r="B340" s="83" t="s">
        <v>547</v>
      </c>
      <c r="C340" s="85" t="s">
        <v>421</v>
      </c>
      <c r="D340" s="85"/>
      <c r="E340" s="85"/>
      <c r="F340" s="86">
        <f>[3]Лист1!$DY$26</f>
        <v>118.47999999999999</v>
      </c>
      <c r="G340" s="123"/>
      <c r="H340" s="4"/>
      <c r="I340" s="5"/>
    </row>
    <row r="341" spans="1:10" s="3" customFormat="1" ht="14.25" customHeight="1">
      <c r="A341" s="109" t="s">
        <v>541</v>
      </c>
      <c r="B341" s="106" t="s">
        <v>548</v>
      </c>
      <c r="C341" s="133"/>
      <c r="D341" s="133"/>
      <c r="E341" s="133"/>
      <c r="F341" s="137"/>
      <c r="G341" s="123"/>
      <c r="H341" s="4"/>
      <c r="I341" s="5"/>
    </row>
    <row r="342" spans="1:10" s="3" customFormat="1" ht="14.25" customHeight="1">
      <c r="A342" s="109" t="s">
        <v>552</v>
      </c>
      <c r="B342" s="113" t="s">
        <v>329</v>
      </c>
      <c r="C342" s="85" t="s">
        <v>555</v>
      </c>
      <c r="D342" s="85"/>
      <c r="E342" s="85"/>
      <c r="F342" s="86">
        <f>[3]Лист1!$DZ$26</f>
        <v>557.55999999999995</v>
      </c>
      <c r="G342" s="123"/>
      <c r="H342" s="4"/>
      <c r="I342" s="5"/>
    </row>
    <row r="343" spans="1:10" s="3" customFormat="1" ht="14.25" customHeight="1">
      <c r="A343" s="109" t="s">
        <v>553</v>
      </c>
      <c r="B343" s="113" t="s">
        <v>427</v>
      </c>
      <c r="C343" s="85" t="s">
        <v>555</v>
      </c>
      <c r="D343" s="85"/>
      <c r="E343" s="85"/>
      <c r="F343" s="86">
        <f>[3]Лист1!$EA$26</f>
        <v>669.08</v>
      </c>
      <c r="G343" s="123"/>
      <c r="H343" s="4"/>
      <c r="I343" s="5"/>
    </row>
    <row r="344" spans="1:10" s="3" customFormat="1" ht="14.25" customHeight="1">
      <c r="A344" s="109" t="s">
        <v>554</v>
      </c>
      <c r="B344" s="113" t="s">
        <v>330</v>
      </c>
      <c r="C344" s="85" t="s">
        <v>555</v>
      </c>
      <c r="D344" s="85"/>
      <c r="E344" s="85"/>
      <c r="F344" s="86">
        <f>[3]Лист1!$EB$26</f>
        <v>794.5100000000001</v>
      </c>
      <c r="G344" s="123"/>
      <c r="H344" s="4"/>
      <c r="I344" s="5"/>
    </row>
    <row r="345" spans="1:10" s="3" customFormat="1" ht="14.25" customHeight="1">
      <c r="A345" s="109" t="s">
        <v>556</v>
      </c>
      <c r="B345" s="106" t="s">
        <v>557</v>
      </c>
      <c r="C345" s="133"/>
      <c r="D345" s="133"/>
      <c r="E345" s="133"/>
      <c r="F345" s="137"/>
      <c r="G345" s="123"/>
      <c r="H345" s="4"/>
      <c r="I345" s="5"/>
    </row>
    <row r="346" spans="1:10" s="3" customFormat="1" ht="14.25" customHeight="1">
      <c r="A346" s="109" t="s">
        <v>549</v>
      </c>
      <c r="B346" s="113" t="s">
        <v>329</v>
      </c>
      <c r="C346" s="85" t="s">
        <v>555</v>
      </c>
      <c r="D346" s="85"/>
      <c r="E346" s="85"/>
      <c r="F346" s="86">
        <f>[3]Лист1!$EC$26</f>
        <v>278.77999999999997</v>
      </c>
      <c r="G346" s="123"/>
      <c r="H346" s="4"/>
      <c r="I346" s="5"/>
    </row>
    <row r="347" spans="1:10" s="3" customFormat="1" ht="14.25" customHeight="1">
      <c r="A347" s="109" t="s">
        <v>550</v>
      </c>
      <c r="B347" s="113" t="s">
        <v>427</v>
      </c>
      <c r="C347" s="85" t="s">
        <v>555</v>
      </c>
      <c r="D347" s="85"/>
      <c r="E347" s="85"/>
      <c r="F347" s="86">
        <f>[3]Лист1!$ED$26</f>
        <v>334.54</v>
      </c>
      <c r="G347" s="123"/>
      <c r="H347" s="4"/>
      <c r="I347" s="5"/>
    </row>
    <row r="348" spans="1:10" s="3" customFormat="1" ht="14.25" customHeight="1">
      <c r="A348" s="109" t="s">
        <v>551</v>
      </c>
      <c r="B348" s="113" t="s">
        <v>330</v>
      </c>
      <c r="C348" s="85" t="s">
        <v>555</v>
      </c>
      <c r="D348" s="85"/>
      <c r="E348" s="85"/>
      <c r="F348" s="86">
        <f>[3]Лист1!$EE$26</f>
        <v>390.29</v>
      </c>
      <c r="G348" s="123"/>
      <c r="H348" s="4"/>
      <c r="I348" s="5"/>
    </row>
    <row r="349" spans="1:10" s="3" customFormat="1" ht="14.25" customHeight="1">
      <c r="A349" s="109" t="s">
        <v>558</v>
      </c>
      <c r="B349" s="106" t="s">
        <v>559</v>
      </c>
      <c r="C349" s="133"/>
      <c r="D349" s="133"/>
      <c r="E349" s="133"/>
      <c r="F349" s="137"/>
      <c r="G349" s="123"/>
      <c r="H349" s="4"/>
      <c r="I349" s="5"/>
    </row>
    <row r="350" spans="1:10" s="3" customFormat="1" ht="14.25" customHeight="1">
      <c r="A350" s="109" t="s">
        <v>560</v>
      </c>
      <c r="B350" s="113" t="s">
        <v>563</v>
      </c>
      <c r="C350" s="85" t="s">
        <v>566</v>
      </c>
      <c r="D350" s="85"/>
      <c r="E350" s="85"/>
      <c r="F350" s="86">
        <f>[3]Лист1!$EF$26</f>
        <v>85.4</v>
      </c>
      <c r="G350" s="123"/>
      <c r="H350" s="4"/>
      <c r="I350" s="5"/>
    </row>
    <row r="351" spans="1:10" s="3" customFormat="1" ht="14.25" customHeight="1">
      <c r="A351" s="109" t="s">
        <v>561</v>
      </c>
      <c r="B351" s="113" t="s">
        <v>564</v>
      </c>
      <c r="C351" s="85" t="s">
        <v>566</v>
      </c>
      <c r="D351" s="85"/>
      <c r="E351" s="85"/>
      <c r="F351" s="86">
        <f>[3]Лист1!$EG$26</f>
        <v>132.17999999999998</v>
      </c>
      <c r="G351" s="123"/>
      <c r="H351" s="4"/>
      <c r="I351" s="5"/>
      <c r="J351" s="117"/>
    </row>
    <row r="352" spans="1:10" s="3" customFormat="1" ht="14.25" customHeight="1">
      <c r="A352" s="109" t="s">
        <v>562</v>
      </c>
      <c r="B352" s="113" t="s">
        <v>565</v>
      </c>
      <c r="C352" s="85" t="s">
        <v>566</v>
      </c>
      <c r="D352" s="85"/>
      <c r="E352" s="85"/>
      <c r="F352" s="86">
        <f>[3]Лист1!$EH$26</f>
        <v>196.16</v>
      </c>
      <c r="G352" s="123"/>
      <c r="H352" s="4"/>
      <c r="I352" s="5"/>
    </row>
    <row r="353" spans="1:9" s="3" customFormat="1" ht="14.25" customHeight="1">
      <c r="A353" s="109" t="s">
        <v>567</v>
      </c>
      <c r="B353" s="106" t="s">
        <v>568</v>
      </c>
      <c r="C353" s="133"/>
      <c r="D353" s="133"/>
      <c r="E353" s="133"/>
      <c r="F353" s="137"/>
      <c r="G353" s="123"/>
      <c r="H353" s="4"/>
      <c r="I353" s="5"/>
    </row>
    <row r="354" spans="1:9" s="3" customFormat="1" ht="14.25" customHeight="1">
      <c r="A354" s="109" t="s">
        <v>569</v>
      </c>
      <c r="B354" s="113" t="s">
        <v>331</v>
      </c>
      <c r="C354" s="85" t="s">
        <v>904</v>
      </c>
      <c r="D354" s="85"/>
      <c r="E354" s="85"/>
      <c r="F354" s="86">
        <f>[3]Лист1!$EI$26</f>
        <v>6.9699999999999989</v>
      </c>
      <c r="G354" s="123"/>
      <c r="H354" s="4"/>
      <c r="I354" s="5"/>
    </row>
    <row r="355" spans="1:9" s="3" customFormat="1" ht="14.25" customHeight="1">
      <c r="A355" s="109" t="s">
        <v>570</v>
      </c>
      <c r="B355" s="113" t="s">
        <v>340</v>
      </c>
      <c r="C355" s="85" t="s">
        <v>904</v>
      </c>
      <c r="D355" s="85"/>
      <c r="E355" s="85"/>
      <c r="F355" s="86">
        <f>[3]Лист1!$EJ$26</f>
        <v>9.7700000000000014</v>
      </c>
      <c r="G355" s="123"/>
      <c r="H355" s="4"/>
      <c r="I355" s="5"/>
    </row>
    <row r="356" spans="1:9" s="3" customFormat="1" ht="14.25" customHeight="1">
      <c r="A356" s="109" t="s">
        <v>571</v>
      </c>
      <c r="B356" s="113" t="s">
        <v>406</v>
      </c>
      <c r="C356" s="85" t="s">
        <v>904</v>
      </c>
      <c r="D356" s="85"/>
      <c r="E356" s="85"/>
      <c r="F356" s="86">
        <f>[3]Лист1!$EK$26</f>
        <v>13.39</v>
      </c>
      <c r="G356" s="123"/>
      <c r="H356" s="4"/>
      <c r="I356" s="5"/>
    </row>
    <row r="357" spans="1:9" s="3" customFormat="1" ht="14.25" customHeight="1">
      <c r="A357" s="109" t="s">
        <v>572</v>
      </c>
      <c r="B357" s="158" t="s">
        <v>573</v>
      </c>
      <c r="C357" s="132"/>
      <c r="D357" s="132"/>
      <c r="E357" s="132"/>
      <c r="F357" s="159"/>
      <c r="G357" s="123"/>
      <c r="H357" s="4"/>
      <c r="I357" s="5"/>
    </row>
    <row r="358" spans="1:9" s="3" customFormat="1" ht="14.25" customHeight="1">
      <c r="A358" s="109" t="s">
        <v>574</v>
      </c>
      <c r="B358" s="113" t="s">
        <v>406</v>
      </c>
      <c r="C358" s="85" t="s">
        <v>904</v>
      </c>
      <c r="D358" s="85"/>
      <c r="E358" s="85"/>
      <c r="F358" s="86">
        <f>[3]Лист1!$EL$26</f>
        <v>143.56</v>
      </c>
      <c r="G358" s="123"/>
      <c r="H358" s="4"/>
      <c r="I358" s="5"/>
    </row>
    <row r="359" spans="1:9" s="3" customFormat="1" ht="14.25" customHeight="1">
      <c r="A359" s="109" t="s">
        <v>575</v>
      </c>
      <c r="B359" s="113" t="s">
        <v>408</v>
      </c>
      <c r="C359" s="85" t="s">
        <v>904</v>
      </c>
      <c r="D359" s="85"/>
      <c r="E359" s="85"/>
      <c r="F359" s="86">
        <f>[3]Лист1!$EM$26</f>
        <v>155.83999999999997</v>
      </c>
      <c r="G359" s="123"/>
      <c r="H359" s="4"/>
      <c r="I359" s="5"/>
    </row>
    <row r="360" spans="1:9" s="3" customFormat="1" ht="14.25" customHeight="1">
      <c r="A360" s="109" t="s">
        <v>576</v>
      </c>
      <c r="B360" s="113" t="s">
        <v>577</v>
      </c>
      <c r="C360" s="85" t="s">
        <v>904</v>
      </c>
      <c r="D360" s="85"/>
      <c r="E360" s="85"/>
      <c r="F360" s="86">
        <f>[3]Лист1!$EN$26</f>
        <v>179.22</v>
      </c>
      <c r="G360" s="123"/>
      <c r="H360" s="4"/>
      <c r="I360" s="5"/>
    </row>
    <row r="361" spans="1:9" s="3" customFormat="1" ht="14.25" customHeight="1">
      <c r="A361" s="109" t="s">
        <v>578</v>
      </c>
      <c r="B361" s="106" t="s">
        <v>579</v>
      </c>
      <c r="C361" s="133"/>
      <c r="D361" s="133"/>
      <c r="E361" s="133"/>
      <c r="F361" s="137"/>
      <c r="G361" s="123"/>
      <c r="H361" s="4"/>
      <c r="I361" s="5"/>
    </row>
    <row r="362" spans="1:9" s="3" customFormat="1" ht="14.25" customHeight="1">
      <c r="A362" s="109" t="s">
        <v>580</v>
      </c>
      <c r="B362" s="113" t="s">
        <v>563</v>
      </c>
      <c r="C362" s="85" t="s">
        <v>566</v>
      </c>
      <c r="D362" s="85"/>
      <c r="E362" s="85"/>
      <c r="F362" s="86">
        <f>[3]Лист1!$EO$26</f>
        <v>85.4</v>
      </c>
      <c r="G362" s="123"/>
      <c r="H362" s="4"/>
      <c r="I362" s="5"/>
    </row>
    <row r="363" spans="1:9" s="3" customFormat="1" ht="14.25" customHeight="1">
      <c r="A363" s="109" t="s">
        <v>581</v>
      </c>
      <c r="B363" s="113" t="s">
        <v>564</v>
      </c>
      <c r="C363" s="85" t="s">
        <v>566</v>
      </c>
      <c r="D363" s="85"/>
      <c r="E363" s="85"/>
      <c r="F363" s="86">
        <f>[3]Лист1!$EP$26</f>
        <v>132.17999999999998</v>
      </c>
      <c r="G363" s="123"/>
      <c r="H363" s="4"/>
      <c r="I363" s="5"/>
    </row>
    <row r="364" spans="1:9" s="3" customFormat="1" ht="14.25" customHeight="1">
      <c r="A364" s="109" t="s">
        <v>582</v>
      </c>
      <c r="B364" s="113" t="s">
        <v>565</v>
      </c>
      <c r="C364" s="85" t="s">
        <v>566</v>
      </c>
      <c r="D364" s="85"/>
      <c r="E364" s="85"/>
      <c r="F364" s="86">
        <f>[3]Лист1!$EQ$26</f>
        <v>196.16</v>
      </c>
      <c r="G364" s="123"/>
      <c r="H364" s="4"/>
      <c r="I364" s="5"/>
    </row>
    <row r="365" spans="1:9" s="3" customFormat="1" ht="14.25" customHeight="1">
      <c r="A365" s="109" t="s">
        <v>583</v>
      </c>
      <c r="B365" s="106" t="s">
        <v>584</v>
      </c>
      <c r="C365" s="107"/>
      <c r="D365" s="107"/>
      <c r="E365" s="107"/>
      <c r="F365" s="108"/>
      <c r="G365" s="123"/>
      <c r="H365" s="4"/>
      <c r="I365" s="5"/>
    </row>
    <row r="366" spans="1:9" s="3" customFormat="1" ht="14.25" customHeight="1">
      <c r="A366" s="82" t="s">
        <v>585</v>
      </c>
      <c r="B366" s="160"/>
      <c r="C366" s="160"/>
      <c r="D366" s="160"/>
      <c r="E366" s="160"/>
      <c r="F366" s="138"/>
      <c r="G366" s="123"/>
      <c r="H366" s="4"/>
      <c r="I366" s="5"/>
    </row>
    <row r="367" spans="1:9" s="3" customFormat="1" ht="14.25" customHeight="1">
      <c r="A367" s="109" t="s">
        <v>586</v>
      </c>
      <c r="B367" s="83" t="s">
        <v>588</v>
      </c>
      <c r="C367" s="85" t="s">
        <v>590</v>
      </c>
      <c r="D367" s="85"/>
      <c r="E367" s="85"/>
      <c r="F367" s="86">
        <f>[3]Лист1!$ER$26</f>
        <v>234.50999999999996</v>
      </c>
      <c r="G367" s="123"/>
      <c r="H367" s="4"/>
      <c r="I367" s="5"/>
    </row>
    <row r="368" spans="1:9" s="3" customFormat="1" ht="14.25" customHeight="1">
      <c r="A368" s="109" t="s">
        <v>587</v>
      </c>
      <c r="B368" s="83" t="s">
        <v>589</v>
      </c>
      <c r="C368" s="85" t="s">
        <v>590</v>
      </c>
      <c r="D368" s="85"/>
      <c r="E368" s="85"/>
      <c r="F368" s="86">
        <f>[3]Лист1!$ES$26</f>
        <v>351.86</v>
      </c>
      <c r="G368" s="123"/>
      <c r="H368" s="4"/>
      <c r="I368" s="5"/>
    </row>
    <row r="369" spans="1:9" s="3" customFormat="1" ht="14.25" customHeight="1">
      <c r="A369" s="82" t="s">
        <v>591</v>
      </c>
      <c r="B369" s="160"/>
      <c r="C369" s="160"/>
      <c r="D369" s="160"/>
      <c r="E369" s="160"/>
      <c r="F369" s="138"/>
      <c r="G369" s="123"/>
      <c r="H369" s="4"/>
      <c r="I369" s="5"/>
    </row>
    <row r="370" spans="1:9" s="3" customFormat="1" ht="14.25" customHeight="1">
      <c r="A370" s="109" t="s">
        <v>592</v>
      </c>
      <c r="B370" s="83" t="s">
        <v>588</v>
      </c>
      <c r="C370" s="85" t="s">
        <v>590</v>
      </c>
      <c r="D370" s="85"/>
      <c r="E370" s="85"/>
      <c r="F370" s="86">
        <f>[3]Лист1!$ET$26</f>
        <v>202.14</v>
      </c>
      <c r="G370" s="123"/>
      <c r="H370" s="4"/>
      <c r="I370" s="5"/>
    </row>
    <row r="371" spans="1:9" s="3" customFormat="1" ht="14.25" customHeight="1">
      <c r="A371" s="109" t="s">
        <v>593</v>
      </c>
      <c r="B371" s="83" t="s">
        <v>589</v>
      </c>
      <c r="C371" s="85" t="s">
        <v>590</v>
      </c>
      <c r="D371" s="85"/>
      <c r="E371" s="85"/>
      <c r="F371" s="86">
        <f>[3]Лист1!$EU$26</f>
        <v>303.21999999999997</v>
      </c>
      <c r="G371" s="123"/>
      <c r="H371" s="4"/>
      <c r="I371" s="5"/>
    </row>
    <row r="372" spans="1:9" s="3" customFormat="1" ht="14.25" customHeight="1">
      <c r="A372" s="82" t="s">
        <v>594</v>
      </c>
      <c r="B372" s="160"/>
      <c r="C372" s="160"/>
      <c r="D372" s="160"/>
      <c r="E372" s="160"/>
      <c r="F372" s="138"/>
      <c r="G372" s="123"/>
      <c r="H372" s="4"/>
      <c r="I372" s="5"/>
    </row>
    <row r="373" spans="1:9" s="3" customFormat="1" ht="14.25" customHeight="1">
      <c r="A373" s="109" t="s">
        <v>595</v>
      </c>
      <c r="B373" s="83" t="s">
        <v>588</v>
      </c>
      <c r="C373" s="85" t="s">
        <v>590</v>
      </c>
      <c r="D373" s="85"/>
      <c r="E373" s="85"/>
      <c r="F373" s="86">
        <f>[3]Лист1!$EV$26</f>
        <v>193.5</v>
      </c>
      <c r="G373" s="123"/>
      <c r="H373" s="4"/>
      <c r="I373" s="5"/>
    </row>
    <row r="374" spans="1:9" s="3" customFormat="1" ht="14.25" customHeight="1">
      <c r="A374" s="109" t="s">
        <v>596</v>
      </c>
      <c r="B374" s="83" t="s">
        <v>589</v>
      </c>
      <c r="C374" s="85" t="s">
        <v>590</v>
      </c>
      <c r="D374" s="85"/>
      <c r="E374" s="85"/>
      <c r="F374" s="86">
        <f>[3]Лист1!$EW$26</f>
        <v>290.26</v>
      </c>
      <c r="G374" s="123"/>
      <c r="H374" s="4"/>
      <c r="I374" s="5"/>
    </row>
    <row r="375" spans="1:9" s="3" customFormat="1" ht="14.25" customHeight="1">
      <c r="A375" s="109" t="s">
        <v>597</v>
      </c>
      <c r="B375" s="106" t="s">
        <v>598</v>
      </c>
      <c r="C375" s="133"/>
      <c r="D375" s="133"/>
      <c r="E375" s="133"/>
      <c r="F375" s="137"/>
      <c r="G375" s="123"/>
      <c r="H375" s="4"/>
      <c r="I375" s="5"/>
    </row>
    <row r="376" spans="1:9" s="3" customFormat="1" ht="14.25" customHeight="1">
      <c r="A376" s="161" t="s">
        <v>599</v>
      </c>
      <c r="B376" s="113" t="s">
        <v>329</v>
      </c>
      <c r="C376" s="85" t="s">
        <v>126</v>
      </c>
      <c r="D376" s="85"/>
      <c r="E376" s="85"/>
      <c r="F376" s="86">
        <f>[3]Лист1!$EX$26</f>
        <v>5.59</v>
      </c>
      <c r="G376" s="123"/>
      <c r="H376" s="4"/>
      <c r="I376" s="5"/>
    </row>
    <row r="377" spans="1:9" s="3" customFormat="1" ht="14.25" customHeight="1">
      <c r="A377" s="161" t="s">
        <v>600</v>
      </c>
      <c r="B377" s="113" t="s">
        <v>330</v>
      </c>
      <c r="C377" s="85" t="s">
        <v>126</v>
      </c>
      <c r="D377" s="85"/>
      <c r="E377" s="85"/>
      <c r="F377" s="86">
        <f>[3]Лист1!$EY$26</f>
        <v>9.0599999999999987</v>
      </c>
      <c r="G377" s="123"/>
      <c r="H377" s="4"/>
      <c r="I377" s="5"/>
    </row>
    <row r="378" spans="1:9" s="3" customFormat="1" ht="14.25" customHeight="1">
      <c r="A378" s="109" t="s">
        <v>601</v>
      </c>
      <c r="B378" s="106" t="s">
        <v>605</v>
      </c>
      <c r="C378" s="133"/>
      <c r="D378" s="133"/>
      <c r="E378" s="133"/>
      <c r="F378" s="137"/>
      <c r="G378" s="123"/>
      <c r="H378" s="4"/>
      <c r="I378" s="5"/>
    </row>
    <row r="379" spans="1:9" s="3" customFormat="1" ht="14.25" customHeight="1">
      <c r="A379" s="109" t="s">
        <v>602</v>
      </c>
      <c r="B379" s="113" t="s">
        <v>329</v>
      </c>
      <c r="C379" s="85" t="s">
        <v>901</v>
      </c>
      <c r="D379" s="85"/>
      <c r="E379" s="85"/>
      <c r="F379" s="86">
        <f>[3]Лист1!$EZ$26</f>
        <v>13.13</v>
      </c>
      <c r="G379" s="123"/>
      <c r="H379" s="4"/>
      <c r="I379" s="5"/>
    </row>
    <row r="380" spans="1:9" s="3" customFormat="1" ht="14.25" customHeight="1">
      <c r="A380" s="109" t="s">
        <v>603</v>
      </c>
      <c r="B380" s="113" t="s">
        <v>427</v>
      </c>
      <c r="C380" s="85" t="s">
        <v>901</v>
      </c>
      <c r="D380" s="85"/>
      <c r="E380" s="85"/>
      <c r="F380" s="86">
        <f>[3]Лист1!$FA$26</f>
        <v>14.93</v>
      </c>
      <c r="G380" s="123"/>
      <c r="H380" s="4"/>
      <c r="I380" s="5"/>
    </row>
    <row r="381" spans="1:9" s="3" customFormat="1" ht="14.25" customHeight="1">
      <c r="A381" s="109" t="s">
        <v>604</v>
      </c>
      <c r="B381" s="113" t="s">
        <v>330</v>
      </c>
      <c r="C381" s="85" t="s">
        <v>901</v>
      </c>
      <c r="D381" s="85"/>
      <c r="E381" s="85"/>
      <c r="F381" s="86">
        <f>[3]Лист1!$FB$26</f>
        <v>17.600000000000001</v>
      </c>
      <c r="G381" s="123"/>
      <c r="H381" s="4"/>
      <c r="I381" s="5"/>
    </row>
    <row r="382" spans="1:9" s="3" customFormat="1" ht="14.25" customHeight="1">
      <c r="A382" s="109" t="s">
        <v>606</v>
      </c>
      <c r="B382" s="83" t="s">
        <v>607</v>
      </c>
      <c r="C382" s="85" t="s">
        <v>608</v>
      </c>
      <c r="D382" s="85"/>
      <c r="E382" s="85"/>
      <c r="F382" s="86">
        <f>[3]Лист1!$FC$26</f>
        <v>15.28</v>
      </c>
      <c r="G382" s="123"/>
      <c r="H382" s="4"/>
      <c r="I382" s="5"/>
    </row>
    <row r="383" spans="1:9" s="3" customFormat="1" ht="29.25" customHeight="1">
      <c r="A383" s="109" t="s">
        <v>609</v>
      </c>
      <c r="B383" s="98" t="s">
        <v>619</v>
      </c>
      <c r="C383" s="85" t="s">
        <v>904</v>
      </c>
      <c r="D383" s="85"/>
      <c r="E383" s="85"/>
      <c r="F383" s="86">
        <f>[3]Лист1!$FD$26</f>
        <v>3.33</v>
      </c>
      <c r="G383" s="123"/>
      <c r="H383" s="4"/>
      <c r="I383" s="5"/>
    </row>
    <row r="384" spans="1:9" s="3" customFormat="1" ht="27" customHeight="1">
      <c r="A384" s="109" t="s">
        <v>610</v>
      </c>
      <c r="B384" s="98" t="s">
        <v>620</v>
      </c>
      <c r="C384" s="85" t="s">
        <v>904</v>
      </c>
      <c r="D384" s="85"/>
      <c r="E384" s="85"/>
      <c r="F384" s="86">
        <f>[3]Лист1!$FE$26</f>
        <v>1.17</v>
      </c>
      <c r="G384" s="123"/>
      <c r="H384" s="4"/>
      <c r="I384" s="5"/>
    </row>
    <row r="385" spans="1:9" s="3" customFormat="1" ht="14.25" customHeight="1">
      <c r="A385" s="109" t="s">
        <v>611</v>
      </c>
      <c r="B385" s="98" t="s">
        <v>621</v>
      </c>
      <c r="C385" s="85" t="s">
        <v>905</v>
      </c>
      <c r="D385" s="85"/>
      <c r="E385" s="85"/>
      <c r="F385" s="86">
        <f>[3]Лист1!$FF$26</f>
        <v>27.71</v>
      </c>
      <c r="G385" s="123"/>
      <c r="H385" s="4"/>
      <c r="I385" s="5"/>
    </row>
    <row r="386" spans="1:9" s="3" customFormat="1" ht="14.25" customHeight="1">
      <c r="A386" s="109" t="s">
        <v>612</v>
      </c>
      <c r="B386" s="98" t="s">
        <v>622</v>
      </c>
      <c r="C386" s="85" t="s">
        <v>905</v>
      </c>
      <c r="D386" s="85"/>
      <c r="E386" s="85"/>
      <c r="F386" s="86">
        <f>[3]Лист1!$FG$26</f>
        <v>8.9499999999999993</v>
      </c>
      <c r="G386" s="123"/>
      <c r="H386" s="4"/>
      <c r="I386" s="5"/>
    </row>
    <row r="387" spans="1:9" s="3" customFormat="1" ht="14.25" customHeight="1">
      <c r="A387" s="109" t="s">
        <v>613</v>
      </c>
      <c r="B387" s="98" t="s">
        <v>623</v>
      </c>
      <c r="C387" s="85" t="s">
        <v>901</v>
      </c>
      <c r="D387" s="85"/>
      <c r="E387" s="85"/>
      <c r="F387" s="86">
        <f>[3]Лист1!$FH$26</f>
        <v>8.3000000000000007</v>
      </c>
      <c r="G387" s="123"/>
      <c r="H387" s="4"/>
      <c r="I387" s="5"/>
    </row>
    <row r="388" spans="1:9" s="3" customFormat="1" ht="14.25" customHeight="1">
      <c r="A388" s="109" t="s">
        <v>614</v>
      </c>
      <c r="B388" s="98" t="s">
        <v>624</v>
      </c>
      <c r="C388" s="85" t="s">
        <v>625</v>
      </c>
      <c r="D388" s="85"/>
      <c r="E388" s="85"/>
      <c r="F388" s="86">
        <f>[3]Лист1!$FI$26</f>
        <v>4.1500000000000004</v>
      </c>
      <c r="G388" s="123"/>
      <c r="H388" s="4"/>
      <c r="I388" s="5"/>
    </row>
    <row r="389" spans="1:9" s="3" customFormat="1" ht="14.25" customHeight="1">
      <c r="A389" s="109" t="s">
        <v>615</v>
      </c>
      <c r="B389" s="98" t="s">
        <v>626</v>
      </c>
      <c r="C389" s="85" t="s">
        <v>901</v>
      </c>
      <c r="D389" s="85"/>
      <c r="E389" s="85"/>
      <c r="F389" s="86">
        <f>[3]Лист1!$FJ$26</f>
        <v>11.12</v>
      </c>
      <c r="G389" s="123"/>
      <c r="H389" s="4"/>
      <c r="I389" s="5"/>
    </row>
    <row r="390" spans="1:9" s="3" customFormat="1" ht="14.25" customHeight="1">
      <c r="A390" s="109" t="s">
        <v>616</v>
      </c>
      <c r="B390" s="98" t="s">
        <v>627</v>
      </c>
      <c r="C390" s="85" t="s">
        <v>628</v>
      </c>
      <c r="D390" s="85"/>
      <c r="E390" s="85"/>
      <c r="F390" s="86">
        <f>[3]Лист1!$FK$26</f>
        <v>2.8</v>
      </c>
      <c r="G390" s="123"/>
      <c r="H390" s="4"/>
      <c r="I390" s="5"/>
    </row>
    <row r="391" spans="1:9" s="3" customFormat="1" ht="14.25" customHeight="1">
      <c r="A391" s="109" t="s">
        <v>617</v>
      </c>
      <c r="B391" s="98" t="s">
        <v>629</v>
      </c>
      <c r="C391" s="85" t="s">
        <v>901</v>
      </c>
      <c r="D391" s="85"/>
      <c r="E391" s="85"/>
      <c r="F391" s="86">
        <f>[3]Лист1!$FL$26</f>
        <v>4.46</v>
      </c>
      <c r="G391" s="123"/>
      <c r="H391" s="4"/>
      <c r="I391" s="5"/>
    </row>
    <row r="392" spans="1:9" s="3" customFormat="1" ht="14.25" customHeight="1">
      <c r="A392" s="109" t="s">
        <v>618</v>
      </c>
      <c r="B392" s="103" t="s">
        <v>630</v>
      </c>
      <c r="C392" s="162"/>
      <c r="D392" s="162"/>
      <c r="E392" s="162"/>
      <c r="F392" s="163"/>
      <c r="G392" s="123"/>
      <c r="H392" s="4"/>
      <c r="I392" s="5"/>
    </row>
    <row r="393" spans="1:9" s="3" customFormat="1" ht="14.25" customHeight="1">
      <c r="A393" s="109" t="s">
        <v>631</v>
      </c>
      <c r="B393" s="157" t="s">
        <v>351</v>
      </c>
      <c r="C393" s="85" t="s">
        <v>634</v>
      </c>
      <c r="D393" s="85"/>
      <c r="E393" s="85"/>
      <c r="F393" s="86">
        <f>[3]Лист1!$FM$26</f>
        <v>0.83000000000000007</v>
      </c>
      <c r="G393" s="123"/>
      <c r="H393" s="4"/>
      <c r="I393" s="5"/>
    </row>
    <row r="394" spans="1:9" s="3" customFormat="1" ht="14.25" customHeight="1">
      <c r="A394" s="109" t="s">
        <v>632</v>
      </c>
      <c r="B394" s="157" t="s">
        <v>352</v>
      </c>
      <c r="C394" s="85" t="s">
        <v>634</v>
      </c>
      <c r="D394" s="85"/>
      <c r="E394" s="85"/>
      <c r="F394" s="86">
        <f>[3]Лист1!$FN$26</f>
        <v>0.98</v>
      </c>
      <c r="G394" s="123"/>
      <c r="H394" s="4"/>
      <c r="I394" s="5"/>
    </row>
    <row r="395" spans="1:9" s="3" customFormat="1" ht="14.25" customHeight="1">
      <c r="A395" s="109" t="s">
        <v>633</v>
      </c>
      <c r="B395" s="157" t="s">
        <v>329</v>
      </c>
      <c r="C395" s="85" t="s">
        <v>634</v>
      </c>
      <c r="D395" s="85"/>
      <c r="E395" s="85"/>
      <c r="F395" s="86">
        <f>[3]Лист1!$FO$26</f>
        <v>1.53</v>
      </c>
      <c r="G395" s="123"/>
      <c r="H395" s="4"/>
      <c r="I395" s="5"/>
    </row>
    <row r="396" spans="1:9" s="3" customFormat="1" ht="14.25" customHeight="1">
      <c r="A396" s="109" t="s">
        <v>635</v>
      </c>
      <c r="B396" s="103" t="s">
        <v>638</v>
      </c>
      <c r="C396" s="162"/>
      <c r="D396" s="162"/>
      <c r="E396" s="162"/>
      <c r="F396" s="163"/>
      <c r="G396" s="123"/>
      <c r="H396" s="4"/>
      <c r="I396" s="5"/>
    </row>
    <row r="397" spans="1:9" s="3" customFormat="1" ht="14.25" customHeight="1">
      <c r="A397" s="109" t="s">
        <v>636</v>
      </c>
      <c r="B397" s="157" t="s">
        <v>329</v>
      </c>
      <c r="C397" s="85" t="s">
        <v>126</v>
      </c>
      <c r="D397" s="85"/>
      <c r="E397" s="85"/>
      <c r="F397" s="86">
        <f>[3]Лист1!$FP$26</f>
        <v>7.8</v>
      </c>
      <c r="G397" s="123"/>
      <c r="H397" s="4"/>
      <c r="I397" s="5"/>
    </row>
    <row r="398" spans="1:9" s="3" customFormat="1" ht="14.25" customHeight="1">
      <c r="A398" s="109" t="s">
        <v>637</v>
      </c>
      <c r="B398" s="157" t="s">
        <v>330</v>
      </c>
      <c r="C398" s="85" t="s">
        <v>126</v>
      </c>
      <c r="D398" s="85"/>
      <c r="E398" s="85"/>
      <c r="F398" s="86">
        <f>[3]Лист1!$FQ$26</f>
        <v>11.610000000000001</v>
      </c>
      <c r="G398" s="123"/>
      <c r="H398" s="4"/>
      <c r="I398" s="5"/>
    </row>
    <row r="399" spans="1:9" s="3" customFormat="1" ht="14.25" customHeight="1">
      <c r="A399" s="109" t="s">
        <v>639</v>
      </c>
      <c r="B399" s="103" t="s">
        <v>640</v>
      </c>
      <c r="C399" s="162"/>
      <c r="D399" s="162"/>
      <c r="E399" s="162"/>
      <c r="F399" s="163"/>
      <c r="G399" s="123"/>
      <c r="H399" s="4"/>
      <c r="I399" s="5"/>
    </row>
    <row r="400" spans="1:9" s="3" customFormat="1" ht="14.25" customHeight="1">
      <c r="A400" s="109" t="s">
        <v>641</v>
      </c>
      <c r="B400" s="157" t="s">
        <v>351</v>
      </c>
      <c r="C400" s="85" t="s">
        <v>644</v>
      </c>
      <c r="D400" s="85"/>
      <c r="E400" s="85"/>
      <c r="F400" s="86">
        <f>[3]Лист1!$FR$26</f>
        <v>2.1</v>
      </c>
      <c r="G400" s="123"/>
      <c r="H400" s="4"/>
      <c r="I400" s="5"/>
    </row>
    <row r="401" spans="1:9" s="3" customFormat="1" ht="14.25" customHeight="1">
      <c r="A401" s="109" t="s">
        <v>642</v>
      </c>
      <c r="B401" s="157" t="s">
        <v>352</v>
      </c>
      <c r="C401" s="85" t="s">
        <v>644</v>
      </c>
      <c r="D401" s="85"/>
      <c r="E401" s="85"/>
      <c r="F401" s="86">
        <f>[3]Лист1!$FS$26</f>
        <v>2.93</v>
      </c>
      <c r="G401" s="123"/>
      <c r="H401" s="4"/>
      <c r="I401" s="5"/>
    </row>
    <row r="402" spans="1:9" s="3" customFormat="1" ht="14.25" customHeight="1">
      <c r="A402" s="109" t="s">
        <v>643</v>
      </c>
      <c r="B402" s="157" t="s">
        <v>329</v>
      </c>
      <c r="C402" s="85" t="s">
        <v>644</v>
      </c>
      <c r="D402" s="85"/>
      <c r="E402" s="85"/>
      <c r="F402" s="86">
        <f>[3]Лист1!$FT$26</f>
        <v>4.5999999999999996</v>
      </c>
      <c r="G402" s="123"/>
      <c r="H402" s="4"/>
      <c r="I402" s="5"/>
    </row>
    <row r="403" spans="1:9" s="3" customFormat="1" ht="14.25" customHeight="1">
      <c r="A403" s="109" t="s">
        <v>645</v>
      </c>
      <c r="B403" s="103" t="s">
        <v>646</v>
      </c>
      <c r="C403" s="162"/>
      <c r="D403" s="162"/>
      <c r="E403" s="162"/>
      <c r="F403" s="163"/>
      <c r="G403" s="123"/>
      <c r="H403" s="4"/>
      <c r="I403" s="5"/>
    </row>
    <row r="404" spans="1:9" s="3" customFormat="1" ht="14.25" customHeight="1">
      <c r="A404" s="109" t="s">
        <v>647</v>
      </c>
      <c r="B404" s="157" t="s">
        <v>458</v>
      </c>
      <c r="C404" s="85" t="s">
        <v>650</v>
      </c>
      <c r="D404" s="85"/>
      <c r="E404" s="85"/>
      <c r="F404" s="86">
        <f>[3]Лист1!$FU$26</f>
        <v>0.98</v>
      </c>
      <c r="G404" s="123"/>
      <c r="H404" s="4"/>
      <c r="I404" s="5"/>
    </row>
    <row r="405" spans="1:9" s="3" customFormat="1" ht="14.25" customHeight="1">
      <c r="A405" s="109" t="s">
        <v>648</v>
      </c>
      <c r="B405" s="157" t="s">
        <v>351</v>
      </c>
      <c r="C405" s="85" t="s">
        <v>650</v>
      </c>
      <c r="D405" s="85"/>
      <c r="E405" s="85"/>
      <c r="F405" s="86">
        <f>[3]Лист1!$FV$26</f>
        <v>1.25</v>
      </c>
      <c r="G405" s="123"/>
      <c r="H405" s="4"/>
      <c r="I405" s="5"/>
    </row>
    <row r="406" spans="1:9" s="3" customFormat="1" ht="14.25" customHeight="1">
      <c r="A406" s="109" t="s">
        <v>649</v>
      </c>
      <c r="B406" s="157" t="s">
        <v>352</v>
      </c>
      <c r="C406" s="85" t="s">
        <v>650</v>
      </c>
      <c r="D406" s="85"/>
      <c r="E406" s="85"/>
      <c r="F406" s="86">
        <f>[3]Лист1!$FW$26</f>
        <v>1.53</v>
      </c>
      <c r="G406" s="123"/>
      <c r="H406" s="4"/>
      <c r="I406" s="5"/>
    </row>
    <row r="407" spans="1:9" s="3" customFormat="1" ht="14.25" customHeight="1">
      <c r="A407" s="109" t="s">
        <v>651</v>
      </c>
      <c r="B407" s="103" t="s">
        <v>652</v>
      </c>
      <c r="C407" s="162"/>
      <c r="D407" s="162"/>
      <c r="E407" s="162"/>
      <c r="F407" s="163"/>
      <c r="G407" s="123"/>
      <c r="H407" s="4"/>
      <c r="I407" s="5"/>
    </row>
    <row r="408" spans="1:9" s="3" customFormat="1" ht="14.25" customHeight="1">
      <c r="A408" s="109" t="s">
        <v>653</v>
      </c>
      <c r="B408" s="157" t="s">
        <v>329</v>
      </c>
      <c r="C408" s="85" t="s">
        <v>655</v>
      </c>
      <c r="D408" s="85"/>
      <c r="E408" s="85"/>
      <c r="F408" s="86">
        <f>[3]Лист1!$FX$26</f>
        <v>9.64</v>
      </c>
      <c r="G408" s="123"/>
      <c r="H408" s="4"/>
      <c r="I408" s="5"/>
    </row>
    <row r="409" spans="1:9" s="3" customFormat="1" ht="14.25" customHeight="1">
      <c r="A409" s="109" t="s">
        <v>654</v>
      </c>
      <c r="B409" s="157" t="s">
        <v>330</v>
      </c>
      <c r="C409" s="85" t="s">
        <v>655</v>
      </c>
      <c r="D409" s="85"/>
      <c r="E409" s="85"/>
      <c r="F409" s="86">
        <f>[3]Лист1!$FY$26</f>
        <v>13.79</v>
      </c>
      <c r="G409" s="123"/>
      <c r="H409" s="4"/>
      <c r="I409" s="5"/>
    </row>
    <row r="410" spans="1:9" s="3" customFormat="1" ht="14.25" customHeight="1">
      <c r="A410" s="109" t="s">
        <v>656</v>
      </c>
      <c r="B410" s="103" t="s">
        <v>657</v>
      </c>
      <c r="C410" s="162"/>
      <c r="D410" s="162"/>
      <c r="E410" s="162"/>
      <c r="F410" s="163"/>
      <c r="G410" s="123"/>
      <c r="H410" s="4"/>
      <c r="I410" s="5"/>
    </row>
    <row r="411" spans="1:9" s="3" customFormat="1" ht="14.25" customHeight="1">
      <c r="A411" s="109" t="s">
        <v>658</v>
      </c>
      <c r="B411" s="157" t="s">
        <v>329</v>
      </c>
      <c r="C411" s="85" t="s">
        <v>660</v>
      </c>
      <c r="D411" s="85"/>
      <c r="E411" s="85"/>
      <c r="F411" s="86">
        <f>[3]Лист1!$FZ$26</f>
        <v>9.64</v>
      </c>
      <c r="G411" s="123"/>
      <c r="H411" s="4"/>
      <c r="I411" s="5"/>
    </row>
    <row r="412" spans="1:9" s="3" customFormat="1" ht="14.25" customHeight="1">
      <c r="A412" s="109" t="s">
        <v>659</v>
      </c>
      <c r="B412" s="157" t="s">
        <v>330</v>
      </c>
      <c r="C412" s="85" t="s">
        <v>660</v>
      </c>
      <c r="D412" s="85"/>
      <c r="E412" s="85"/>
      <c r="F412" s="86">
        <f>[3]Лист1!$GA$26</f>
        <v>14.44</v>
      </c>
      <c r="G412" s="123"/>
      <c r="H412" s="4"/>
      <c r="I412" s="5"/>
    </row>
    <row r="413" spans="1:9" s="3" customFormat="1" ht="14.25" customHeight="1">
      <c r="A413" s="109" t="s">
        <v>661</v>
      </c>
      <c r="B413" s="103" t="s">
        <v>662</v>
      </c>
      <c r="C413" s="162"/>
      <c r="D413" s="162"/>
      <c r="E413" s="162"/>
      <c r="F413" s="163"/>
      <c r="G413" s="123"/>
      <c r="H413" s="4"/>
      <c r="I413" s="5"/>
    </row>
    <row r="414" spans="1:9" s="3" customFormat="1" ht="14.25" customHeight="1">
      <c r="A414" s="109" t="s">
        <v>663</v>
      </c>
      <c r="B414" s="157" t="s">
        <v>330</v>
      </c>
      <c r="C414" s="85" t="s">
        <v>665</v>
      </c>
      <c r="D414" s="85"/>
      <c r="E414" s="85"/>
      <c r="F414" s="86">
        <f>[3]Лист1!$GB$26</f>
        <v>48.79</v>
      </c>
      <c r="G414" s="123"/>
      <c r="H414" s="4"/>
      <c r="I414" s="5"/>
    </row>
    <row r="415" spans="1:9" s="3" customFormat="1" ht="14.25" customHeight="1">
      <c r="A415" s="109" t="s">
        <v>664</v>
      </c>
      <c r="B415" s="157" t="s">
        <v>331</v>
      </c>
      <c r="C415" s="85" t="s">
        <v>665</v>
      </c>
      <c r="D415" s="85"/>
      <c r="E415" s="85"/>
      <c r="F415" s="86">
        <f>[3]Лист1!$GC$26</f>
        <v>50.28</v>
      </c>
      <c r="G415" s="123"/>
      <c r="H415" s="4"/>
      <c r="I415" s="5"/>
    </row>
    <row r="416" spans="1:9" s="3" customFormat="1" ht="15" customHeight="1">
      <c r="A416" s="109" t="s">
        <v>666</v>
      </c>
      <c r="B416" s="103" t="s">
        <v>667</v>
      </c>
      <c r="C416" s="104"/>
      <c r="D416" s="104"/>
      <c r="E416" s="104"/>
      <c r="F416" s="105"/>
      <c r="G416" s="123"/>
      <c r="H416" s="4"/>
      <c r="I416" s="5"/>
    </row>
    <row r="417" spans="1:9" s="3" customFormat="1" ht="14.25">
      <c r="A417" s="82" t="s">
        <v>674</v>
      </c>
      <c r="B417" s="160"/>
      <c r="C417" s="160"/>
      <c r="D417" s="160"/>
      <c r="E417" s="160"/>
      <c r="F417" s="138"/>
      <c r="G417" s="123"/>
      <c r="H417" s="4"/>
      <c r="I417" s="5"/>
    </row>
    <row r="418" spans="1:9" s="3" customFormat="1" ht="14.25" customHeight="1">
      <c r="A418" s="109" t="s">
        <v>668</v>
      </c>
      <c r="B418" s="157" t="s">
        <v>352</v>
      </c>
      <c r="C418" s="85" t="s">
        <v>608</v>
      </c>
      <c r="D418" s="85"/>
      <c r="E418" s="85"/>
      <c r="F418" s="86">
        <f>[3]Лист1!$GD$26</f>
        <v>5.47</v>
      </c>
      <c r="G418" s="123"/>
      <c r="H418" s="4"/>
      <c r="I418" s="5"/>
    </row>
    <row r="419" spans="1:9" s="3" customFormat="1" ht="14.25" customHeight="1">
      <c r="A419" s="109" t="s">
        <v>669</v>
      </c>
      <c r="B419" s="157" t="s">
        <v>329</v>
      </c>
      <c r="C419" s="85" t="s">
        <v>608</v>
      </c>
      <c r="D419" s="85"/>
      <c r="E419" s="85"/>
      <c r="F419" s="86">
        <f>[3]Лист1!$GE$26</f>
        <v>6.31</v>
      </c>
      <c r="G419" s="123"/>
      <c r="H419" s="4"/>
      <c r="I419" s="5"/>
    </row>
    <row r="420" spans="1:9" s="3" customFormat="1" ht="14.25" customHeight="1">
      <c r="A420" s="109" t="s">
        <v>670</v>
      </c>
      <c r="B420" s="157" t="s">
        <v>330</v>
      </c>
      <c r="C420" s="85" t="s">
        <v>608</v>
      </c>
      <c r="D420" s="85"/>
      <c r="E420" s="85"/>
      <c r="F420" s="86">
        <f>[3]Лист1!$GF$26</f>
        <v>11.610000000000001</v>
      </c>
      <c r="G420" s="123"/>
      <c r="H420" s="4"/>
      <c r="I420" s="5"/>
    </row>
    <row r="421" spans="1:9" s="3" customFormat="1" ht="14.25" customHeight="1">
      <c r="A421" s="82" t="s">
        <v>675</v>
      </c>
      <c r="B421" s="160"/>
      <c r="C421" s="160"/>
      <c r="D421" s="160"/>
      <c r="E421" s="160"/>
      <c r="F421" s="138"/>
      <c r="G421" s="123"/>
      <c r="H421" s="4"/>
      <c r="I421" s="5"/>
    </row>
    <row r="422" spans="1:9" s="3" customFormat="1" ht="14.25" customHeight="1">
      <c r="A422" s="109" t="s">
        <v>671</v>
      </c>
      <c r="B422" s="157" t="s">
        <v>352</v>
      </c>
      <c r="C422" s="85" t="s">
        <v>608</v>
      </c>
      <c r="D422" s="85"/>
      <c r="E422" s="85"/>
      <c r="F422" s="86">
        <f>[3]Лист1!$GG$26</f>
        <v>7.9699999999999989</v>
      </c>
      <c r="G422" s="123"/>
      <c r="H422" s="4"/>
      <c r="I422" s="5"/>
    </row>
    <row r="423" spans="1:9" s="3" customFormat="1" ht="14.25" customHeight="1">
      <c r="A423" s="109" t="s">
        <v>672</v>
      </c>
      <c r="B423" s="157" t="s">
        <v>329</v>
      </c>
      <c r="C423" s="85" t="s">
        <v>608</v>
      </c>
      <c r="D423" s="85"/>
      <c r="E423" s="85"/>
      <c r="F423" s="86">
        <f>[3]Лист1!$GH$26</f>
        <v>9.1199999999999992</v>
      </c>
      <c r="G423" s="123"/>
      <c r="H423" s="4"/>
      <c r="I423" s="5"/>
    </row>
    <row r="424" spans="1:9" s="3" customFormat="1" ht="14.25" customHeight="1">
      <c r="A424" s="109" t="s">
        <v>673</v>
      </c>
      <c r="B424" s="157" t="s">
        <v>330</v>
      </c>
      <c r="C424" s="85" t="s">
        <v>608</v>
      </c>
      <c r="D424" s="85"/>
      <c r="E424" s="85"/>
      <c r="F424" s="86">
        <f>[3]Лист1!$GI$25</f>
        <v>17.09</v>
      </c>
      <c r="G424" s="123"/>
      <c r="H424" s="4"/>
      <c r="I424" s="5"/>
    </row>
    <row r="425" spans="1:9" s="3" customFormat="1" ht="14.25" customHeight="1">
      <c r="A425" s="82" t="s">
        <v>159</v>
      </c>
      <c r="B425" s="160"/>
      <c r="C425" s="160"/>
      <c r="D425" s="160"/>
      <c r="E425" s="160"/>
      <c r="F425" s="138"/>
      <c r="G425" s="123"/>
      <c r="H425" s="4"/>
      <c r="I425" s="5"/>
    </row>
    <row r="426" spans="1:9" s="3" customFormat="1" ht="14.25" customHeight="1">
      <c r="A426" s="109" t="s">
        <v>156</v>
      </c>
      <c r="B426" s="157" t="s">
        <v>352</v>
      </c>
      <c r="C426" s="85" t="s">
        <v>608</v>
      </c>
      <c r="D426" s="85"/>
      <c r="E426" s="85"/>
      <c r="F426" s="86">
        <f>[3]Лист1!$GJ$26</f>
        <v>10.78</v>
      </c>
      <c r="G426" s="123"/>
      <c r="H426" s="4"/>
      <c r="I426" s="5"/>
    </row>
    <row r="427" spans="1:9" s="3" customFormat="1" ht="14.25" customHeight="1">
      <c r="A427" s="109" t="s">
        <v>157</v>
      </c>
      <c r="B427" s="157" t="s">
        <v>329</v>
      </c>
      <c r="C427" s="85" t="s">
        <v>608</v>
      </c>
      <c r="D427" s="85"/>
      <c r="E427" s="85"/>
      <c r="F427" s="86">
        <f>[3]Лист1!$GK$26</f>
        <v>12.29</v>
      </c>
      <c r="G427" s="123"/>
      <c r="H427" s="4"/>
      <c r="I427" s="5"/>
    </row>
    <row r="428" spans="1:9" s="3" customFormat="1" ht="14.25" customHeight="1">
      <c r="A428" s="109" t="s">
        <v>158</v>
      </c>
      <c r="B428" s="157" t="s">
        <v>330</v>
      </c>
      <c r="C428" s="85" t="s">
        <v>608</v>
      </c>
      <c r="D428" s="85"/>
      <c r="E428" s="85"/>
      <c r="F428" s="86">
        <f>[3]Лист1!$GL$26</f>
        <v>23.560000000000002</v>
      </c>
      <c r="G428" s="123"/>
      <c r="H428" s="4"/>
      <c r="I428" s="5"/>
    </row>
    <row r="429" spans="1:9" s="3" customFormat="1" ht="14.25" customHeight="1">
      <c r="A429" s="109" t="s">
        <v>160</v>
      </c>
      <c r="B429" s="98" t="s">
        <v>161</v>
      </c>
      <c r="C429" s="85" t="s">
        <v>905</v>
      </c>
      <c r="D429" s="85"/>
      <c r="E429" s="85"/>
      <c r="F429" s="86">
        <f>[3]Лист1!$GM$26</f>
        <v>1.65</v>
      </c>
      <c r="G429" s="123"/>
      <c r="H429" s="4"/>
      <c r="I429" s="5"/>
    </row>
    <row r="430" spans="1:9" s="3" customFormat="1" ht="14.25" customHeight="1">
      <c r="A430" s="109" t="s">
        <v>162</v>
      </c>
      <c r="B430" s="98" t="s">
        <v>163</v>
      </c>
      <c r="C430" s="85" t="s">
        <v>905</v>
      </c>
      <c r="D430" s="85"/>
      <c r="E430" s="85"/>
      <c r="F430" s="86">
        <f>[3]Лист1!$GN$26</f>
        <v>5.97</v>
      </c>
      <c r="G430" s="123"/>
      <c r="H430" s="4"/>
      <c r="I430" s="5"/>
    </row>
    <row r="431" spans="1:9" s="3" customFormat="1" ht="14.25" customHeight="1">
      <c r="A431" s="109" t="s">
        <v>164</v>
      </c>
      <c r="B431" s="164" t="s">
        <v>165</v>
      </c>
      <c r="C431" s="165"/>
      <c r="D431" s="165"/>
      <c r="E431" s="165"/>
      <c r="F431" s="166"/>
      <c r="G431" s="123"/>
      <c r="H431" s="4"/>
      <c r="I431" s="5"/>
    </row>
    <row r="432" spans="1:9" s="3" customFormat="1" ht="14.25" customHeight="1">
      <c r="A432" s="109" t="s">
        <v>166</v>
      </c>
      <c r="B432" s="157" t="s">
        <v>169</v>
      </c>
      <c r="C432" s="85" t="s">
        <v>905</v>
      </c>
      <c r="D432" s="85"/>
      <c r="E432" s="85"/>
      <c r="F432" s="86">
        <f>[3]Лист1!$GO$26</f>
        <v>8.7999999999999989</v>
      </c>
      <c r="G432" s="123"/>
      <c r="H432" s="4"/>
      <c r="I432" s="5"/>
    </row>
    <row r="433" spans="1:9" s="3" customFormat="1" ht="14.25" customHeight="1">
      <c r="A433" s="109" t="s">
        <v>167</v>
      </c>
      <c r="B433" s="157" t="s">
        <v>170</v>
      </c>
      <c r="C433" s="85" t="s">
        <v>905</v>
      </c>
      <c r="D433" s="85"/>
      <c r="E433" s="85"/>
      <c r="F433" s="86">
        <f>[3]Лист1!$GP$26</f>
        <v>10.120000000000001</v>
      </c>
      <c r="G433" s="123"/>
      <c r="H433" s="4"/>
      <c r="I433" s="5"/>
    </row>
    <row r="434" spans="1:9" s="3" customFormat="1" ht="14.25" customHeight="1">
      <c r="A434" s="109" t="s">
        <v>168</v>
      </c>
      <c r="B434" s="157" t="s">
        <v>171</v>
      </c>
      <c r="C434" s="85" t="s">
        <v>905</v>
      </c>
      <c r="D434" s="85"/>
      <c r="E434" s="85"/>
      <c r="F434" s="86">
        <f>[3]Лист1!$GQ$26</f>
        <v>10.78</v>
      </c>
      <c r="G434" s="123"/>
      <c r="H434" s="4"/>
      <c r="I434" s="5"/>
    </row>
    <row r="435" spans="1:9" s="3" customFormat="1" ht="14.25" customHeight="1">
      <c r="A435" s="109" t="s">
        <v>172</v>
      </c>
      <c r="B435" s="98" t="s">
        <v>173</v>
      </c>
      <c r="C435" s="85" t="s">
        <v>905</v>
      </c>
      <c r="D435" s="85"/>
      <c r="E435" s="85"/>
      <c r="F435" s="86">
        <f>[3]Лист1!$GR$26</f>
        <v>16.760000000000002</v>
      </c>
      <c r="G435" s="123"/>
      <c r="H435" s="4"/>
      <c r="I435" s="5"/>
    </row>
    <row r="436" spans="1:9" s="3" customFormat="1" ht="14.25" customHeight="1">
      <c r="A436" s="109" t="s">
        <v>965</v>
      </c>
      <c r="B436" s="103" t="s">
        <v>966</v>
      </c>
      <c r="C436" s="104"/>
      <c r="D436" s="104"/>
      <c r="E436" s="104"/>
      <c r="F436" s="105"/>
      <c r="G436" s="123"/>
      <c r="H436" s="4"/>
      <c r="I436" s="5"/>
    </row>
    <row r="437" spans="1:9" s="3" customFormat="1" ht="14.25" customHeight="1">
      <c r="A437" s="109" t="s">
        <v>967</v>
      </c>
      <c r="B437" s="113" t="s">
        <v>969</v>
      </c>
      <c r="C437" s="85" t="s">
        <v>590</v>
      </c>
      <c r="D437" s="85"/>
      <c r="E437" s="85"/>
      <c r="F437" s="86">
        <f>[3]Лист1!$GS$26</f>
        <v>49.79</v>
      </c>
      <c r="G437" s="123"/>
      <c r="H437" s="4"/>
      <c r="I437" s="5"/>
    </row>
    <row r="438" spans="1:9" s="3" customFormat="1" ht="14.25" customHeight="1">
      <c r="A438" s="109" t="s">
        <v>968</v>
      </c>
      <c r="B438" s="113" t="s">
        <v>563</v>
      </c>
      <c r="C438" s="85" t="s">
        <v>590</v>
      </c>
      <c r="D438" s="85"/>
      <c r="E438" s="85"/>
      <c r="F438" s="86">
        <f>[3]Лист1!$GT$25</f>
        <v>58.1</v>
      </c>
      <c r="G438" s="123"/>
      <c r="H438" s="4"/>
      <c r="I438" s="5"/>
    </row>
    <row r="439" spans="1:9" s="3" customFormat="1" ht="14.25" customHeight="1">
      <c r="A439" s="109" t="s">
        <v>970</v>
      </c>
      <c r="B439" s="103" t="s">
        <v>971</v>
      </c>
      <c r="C439" s="104"/>
      <c r="D439" s="104"/>
      <c r="E439" s="104"/>
      <c r="F439" s="105"/>
      <c r="G439" s="123"/>
      <c r="H439" s="4"/>
      <c r="I439" s="5"/>
    </row>
    <row r="440" spans="1:9" s="3" customFormat="1" ht="14.25" customHeight="1">
      <c r="A440" s="109" t="s">
        <v>972</v>
      </c>
      <c r="B440" s="113" t="s">
        <v>969</v>
      </c>
      <c r="C440" s="85" t="s">
        <v>590</v>
      </c>
      <c r="D440" s="85"/>
      <c r="E440" s="85"/>
      <c r="F440" s="86">
        <f>[3]Лист1!$GU$26</f>
        <v>139.24</v>
      </c>
      <c r="G440" s="123"/>
      <c r="H440" s="4"/>
      <c r="I440" s="5"/>
    </row>
    <row r="441" spans="1:9" s="3" customFormat="1" ht="14.25" customHeight="1">
      <c r="A441" s="109" t="s">
        <v>973</v>
      </c>
      <c r="B441" s="113" t="s">
        <v>563</v>
      </c>
      <c r="C441" s="85" t="s">
        <v>590</v>
      </c>
      <c r="D441" s="85"/>
      <c r="E441" s="85"/>
      <c r="F441" s="86">
        <f>[3]Лист1!$GV$26</f>
        <v>149.37</v>
      </c>
      <c r="G441" s="123"/>
      <c r="H441" s="4"/>
      <c r="I441" s="5"/>
    </row>
    <row r="442" spans="1:9" s="3" customFormat="1" ht="14.25" customHeight="1">
      <c r="A442" s="109" t="s">
        <v>974</v>
      </c>
      <c r="B442" s="103" t="s">
        <v>975</v>
      </c>
      <c r="C442" s="104"/>
      <c r="D442" s="104"/>
      <c r="E442" s="104"/>
      <c r="F442" s="105"/>
      <c r="G442" s="123"/>
      <c r="H442" s="4"/>
      <c r="I442" s="5"/>
    </row>
    <row r="443" spans="1:9" s="3" customFormat="1" ht="14.25" customHeight="1">
      <c r="A443" s="109" t="s">
        <v>976</v>
      </c>
      <c r="B443" s="98" t="s">
        <v>978</v>
      </c>
      <c r="C443" s="85" t="s">
        <v>985</v>
      </c>
      <c r="D443" s="85"/>
      <c r="E443" s="85"/>
      <c r="F443" s="86">
        <f>[3]Лист1!$GW$26</f>
        <v>199.14</v>
      </c>
      <c r="G443" s="123"/>
      <c r="H443" s="4"/>
      <c r="I443" s="5"/>
    </row>
    <row r="444" spans="1:9" s="3" customFormat="1" ht="14.25" customHeight="1">
      <c r="A444" s="109" t="s">
        <v>977</v>
      </c>
      <c r="B444" s="98" t="s">
        <v>979</v>
      </c>
      <c r="C444" s="85" t="s">
        <v>985</v>
      </c>
      <c r="D444" s="85"/>
      <c r="E444" s="85"/>
      <c r="F444" s="86">
        <f>[3]Лист1!$GX$26</f>
        <v>311.67999999999995</v>
      </c>
      <c r="G444" s="123"/>
      <c r="H444" s="4"/>
      <c r="I444" s="5"/>
    </row>
    <row r="445" spans="1:9" s="3" customFormat="1" ht="14.25" customHeight="1">
      <c r="A445" s="109" t="s">
        <v>980</v>
      </c>
      <c r="B445" s="98" t="s">
        <v>984</v>
      </c>
      <c r="C445" s="85" t="s">
        <v>985</v>
      </c>
      <c r="D445" s="85" t="s">
        <v>985</v>
      </c>
      <c r="E445" s="85" t="s">
        <v>985</v>
      </c>
      <c r="F445" s="86">
        <f>[3]Лист1!$GY$26</f>
        <v>129.44</v>
      </c>
      <c r="G445" s="123"/>
      <c r="H445" s="4"/>
      <c r="I445" s="5"/>
    </row>
    <row r="446" spans="1:9" s="3" customFormat="1" ht="14.25" customHeight="1">
      <c r="A446" s="109" t="s">
        <v>981</v>
      </c>
      <c r="B446" s="98" t="s">
        <v>986</v>
      </c>
      <c r="C446" s="85" t="s">
        <v>985</v>
      </c>
      <c r="D446" s="85"/>
      <c r="E446" s="85"/>
      <c r="F446" s="86">
        <f>[3]Лист1!$GZ$26</f>
        <v>168.28</v>
      </c>
      <c r="G446" s="123"/>
      <c r="H446" s="4"/>
      <c r="I446" s="5"/>
    </row>
    <row r="447" spans="1:9" s="3" customFormat="1" ht="30.75" customHeight="1">
      <c r="A447" s="109" t="s">
        <v>982</v>
      </c>
      <c r="B447" s="98" t="s">
        <v>987</v>
      </c>
      <c r="C447" s="85" t="s">
        <v>985</v>
      </c>
      <c r="D447" s="85"/>
      <c r="E447" s="85"/>
      <c r="F447" s="86">
        <f>[3]Лист1!$HA$26</f>
        <v>122.65</v>
      </c>
      <c r="G447" s="123"/>
      <c r="H447" s="4"/>
      <c r="I447" s="5"/>
    </row>
    <row r="448" spans="1:9" s="3" customFormat="1" ht="31.5" customHeight="1">
      <c r="A448" s="109" t="s">
        <v>983</v>
      </c>
      <c r="B448" s="98" t="s">
        <v>988</v>
      </c>
      <c r="C448" s="85" t="s">
        <v>985</v>
      </c>
      <c r="D448" s="85"/>
      <c r="E448" s="85"/>
      <c r="F448" s="86">
        <f>[3]Лист1!$HB$26</f>
        <v>150.86000000000001</v>
      </c>
      <c r="G448" s="123"/>
      <c r="H448" s="4"/>
      <c r="I448" s="5"/>
    </row>
    <row r="449" spans="1:9" s="3" customFormat="1" ht="14.25" customHeight="1">
      <c r="A449" s="109" t="s">
        <v>989</v>
      </c>
      <c r="B449" s="103" t="s">
        <v>990</v>
      </c>
      <c r="C449" s="104"/>
      <c r="D449" s="104"/>
      <c r="E449" s="104"/>
      <c r="F449" s="105"/>
      <c r="G449" s="123"/>
      <c r="H449" s="4"/>
      <c r="I449" s="5"/>
    </row>
    <row r="450" spans="1:9" s="3" customFormat="1" ht="14.25" customHeight="1">
      <c r="A450" s="109" t="s">
        <v>991</v>
      </c>
      <c r="B450" s="98" t="s">
        <v>995</v>
      </c>
      <c r="C450" s="85" t="s">
        <v>999</v>
      </c>
      <c r="D450" s="85"/>
      <c r="E450" s="85"/>
      <c r="F450" s="86">
        <f>[3]Лист1!$HC$26</f>
        <v>81.820000000000007</v>
      </c>
      <c r="G450" s="123"/>
      <c r="H450" s="4"/>
      <c r="I450" s="5"/>
    </row>
    <row r="451" spans="1:9" s="3" customFormat="1" ht="14.25" customHeight="1">
      <c r="A451" s="109" t="s">
        <v>992</v>
      </c>
      <c r="B451" s="98" t="s">
        <v>996</v>
      </c>
      <c r="C451" s="85" t="s">
        <v>999</v>
      </c>
      <c r="D451" s="85"/>
      <c r="E451" s="85"/>
      <c r="F451" s="86">
        <f>[3]Лист1!$HD$26</f>
        <v>87.97</v>
      </c>
      <c r="G451" s="123"/>
      <c r="H451" s="4"/>
      <c r="I451" s="5"/>
    </row>
    <row r="452" spans="1:9" s="3" customFormat="1" ht="14.25" customHeight="1">
      <c r="A452" s="109" t="s">
        <v>993</v>
      </c>
      <c r="B452" s="98" t="s">
        <v>997</v>
      </c>
      <c r="C452" s="85" t="s">
        <v>999</v>
      </c>
      <c r="D452" s="85"/>
      <c r="E452" s="85"/>
      <c r="F452" s="86">
        <f>[3]Лист1!$HE$26</f>
        <v>94.09</v>
      </c>
      <c r="G452" s="123"/>
      <c r="H452" s="4"/>
      <c r="I452" s="5"/>
    </row>
    <row r="453" spans="1:9" s="3" customFormat="1" ht="14.25" customHeight="1">
      <c r="A453" s="109" t="s">
        <v>994</v>
      </c>
      <c r="B453" s="98" t="s">
        <v>998</v>
      </c>
      <c r="C453" s="85" t="s">
        <v>999</v>
      </c>
      <c r="D453" s="85"/>
      <c r="E453" s="85"/>
      <c r="F453" s="86">
        <f>[3]Лист1!$HF$25</f>
        <v>6.1499999999999995</v>
      </c>
      <c r="G453" s="123"/>
      <c r="H453" s="4"/>
      <c r="I453" s="5"/>
    </row>
    <row r="454" spans="1:9" s="3" customFormat="1" ht="14.25" customHeight="1">
      <c r="A454" s="109" t="s">
        <v>1000</v>
      </c>
      <c r="B454" s="103" t="s">
        <v>1001</v>
      </c>
      <c r="C454" s="104"/>
      <c r="D454" s="104"/>
      <c r="E454" s="104"/>
      <c r="F454" s="105"/>
      <c r="G454" s="123"/>
      <c r="H454" s="4"/>
      <c r="I454" s="5"/>
    </row>
    <row r="455" spans="1:9" s="3" customFormat="1" ht="14.25" customHeight="1">
      <c r="A455" s="109" t="s">
        <v>1002</v>
      </c>
      <c r="B455" s="98" t="s">
        <v>995</v>
      </c>
      <c r="C455" s="85" t="s">
        <v>999</v>
      </c>
      <c r="D455" s="85"/>
      <c r="E455" s="85"/>
      <c r="F455" s="86">
        <f>[3]Лист1!$HG$26</f>
        <v>61.900000000000006</v>
      </c>
      <c r="G455" s="123"/>
      <c r="H455" s="4"/>
      <c r="I455" s="5"/>
    </row>
    <row r="456" spans="1:9" s="3" customFormat="1" ht="14.25" customHeight="1">
      <c r="A456" s="109" t="s">
        <v>1003</v>
      </c>
      <c r="B456" s="98" t="s">
        <v>996</v>
      </c>
      <c r="C456" s="85" t="s">
        <v>999</v>
      </c>
      <c r="D456" s="85"/>
      <c r="E456" s="85"/>
      <c r="F456" s="86">
        <f>[3]Лист1!$HH$26</f>
        <v>63.900000000000006</v>
      </c>
      <c r="G456" s="123"/>
      <c r="H456" s="4"/>
      <c r="I456" s="5"/>
    </row>
    <row r="457" spans="1:9" s="3" customFormat="1" ht="14.25" customHeight="1">
      <c r="A457" s="109" t="s">
        <v>1004</v>
      </c>
      <c r="B457" s="98" t="s">
        <v>997</v>
      </c>
      <c r="C457" s="85" t="s">
        <v>999</v>
      </c>
      <c r="D457" s="85"/>
      <c r="E457" s="85"/>
      <c r="F457" s="86">
        <f>[3]Лист1!$HI$26</f>
        <v>71.86</v>
      </c>
      <c r="G457" s="123"/>
      <c r="H457" s="4"/>
      <c r="I457" s="5"/>
    </row>
    <row r="458" spans="1:9" s="3" customFormat="1" ht="14.25" customHeight="1">
      <c r="A458" s="109" t="s">
        <v>1005</v>
      </c>
      <c r="B458" s="98" t="s">
        <v>998</v>
      </c>
      <c r="C458" s="85" t="s">
        <v>999</v>
      </c>
      <c r="D458" s="85"/>
      <c r="E458" s="85"/>
      <c r="F458" s="86">
        <f>[3]Лист1!$HJ$26</f>
        <v>7.9699999999999989</v>
      </c>
      <c r="G458" s="123"/>
      <c r="H458" s="4"/>
      <c r="I458" s="5"/>
    </row>
    <row r="459" spans="1:9" s="3" customFormat="1" ht="14.25" customHeight="1">
      <c r="A459" s="109" t="s">
        <v>1006</v>
      </c>
      <c r="B459" s="103" t="s">
        <v>1007</v>
      </c>
      <c r="C459" s="104"/>
      <c r="D459" s="104"/>
      <c r="E459" s="104"/>
      <c r="F459" s="105"/>
      <c r="G459" s="123"/>
      <c r="H459" s="4"/>
      <c r="I459" s="5"/>
    </row>
    <row r="460" spans="1:9" s="3" customFormat="1" ht="14.25" customHeight="1">
      <c r="A460" s="109" t="s">
        <v>1008</v>
      </c>
      <c r="B460" s="98" t="s">
        <v>1010</v>
      </c>
      <c r="C460" s="85" t="s">
        <v>999</v>
      </c>
      <c r="D460" s="85"/>
      <c r="E460" s="85"/>
      <c r="F460" s="86">
        <f>[3]Лист1!$HK$26</f>
        <v>53.760000000000005</v>
      </c>
      <c r="G460" s="123"/>
      <c r="H460" s="4"/>
      <c r="I460" s="5"/>
    </row>
    <row r="461" spans="1:9" s="3" customFormat="1" ht="14.25" customHeight="1">
      <c r="A461" s="109" t="s">
        <v>1009</v>
      </c>
      <c r="B461" s="98" t="s">
        <v>1011</v>
      </c>
      <c r="C461" s="85" t="s">
        <v>999</v>
      </c>
      <c r="D461" s="85"/>
      <c r="E461" s="85"/>
      <c r="F461" s="86">
        <f>[3]Лист1!$HL$26</f>
        <v>4.9800000000000004</v>
      </c>
      <c r="G461" s="123"/>
      <c r="H461" s="4"/>
      <c r="I461" s="5"/>
    </row>
    <row r="462" spans="1:9" s="3" customFormat="1" ht="14.25" customHeight="1">
      <c r="A462" s="109" t="s">
        <v>1012</v>
      </c>
      <c r="B462" s="98" t="s">
        <v>1013</v>
      </c>
      <c r="C462" s="85" t="s">
        <v>1014</v>
      </c>
      <c r="D462" s="85"/>
      <c r="E462" s="85"/>
      <c r="F462" s="86">
        <f>[3]Лист1!$HM$26</f>
        <v>41.499999999999993</v>
      </c>
      <c r="G462" s="123"/>
      <c r="H462" s="4"/>
      <c r="I462" s="5"/>
    </row>
    <row r="463" spans="1:9" s="3" customFormat="1" ht="14.25" customHeight="1">
      <c r="A463" s="109" t="s">
        <v>1015</v>
      </c>
      <c r="B463" s="98" t="s">
        <v>1025</v>
      </c>
      <c r="C463" s="85" t="s">
        <v>1014</v>
      </c>
      <c r="D463" s="85"/>
      <c r="E463" s="85"/>
      <c r="F463" s="86">
        <f>[3]Лист1!$HN$26</f>
        <v>19.919999999999998</v>
      </c>
      <c r="G463" s="123"/>
      <c r="H463" s="4"/>
      <c r="I463" s="5"/>
    </row>
    <row r="464" spans="1:9" s="3" customFormat="1" ht="27.75" customHeight="1">
      <c r="A464" s="109" t="s">
        <v>1016</v>
      </c>
      <c r="B464" s="98" t="s">
        <v>1026</v>
      </c>
      <c r="C464" s="85" t="s">
        <v>901</v>
      </c>
      <c r="D464" s="85"/>
      <c r="E464" s="85"/>
      <c r="F464" s="86">
        <f>[3]Лист1!$HO$26</f>
        <v>45.14</v>
      </c>
      <c r="G464" s="123"/>
      <c r="H464" s="4"/>
      <c r="I464" s="5"/>
    </row>
    <row r="465" spans="1:9" s="3" customFormat="1" ht="14.25" customHeight="1">
      <c r="A465" s="109" t="s">
        <v>1017</v>
      </c>
      <c r="B465" s="98" t="s">
        <v>1027</v>
      </c>
      <c r="C465" s="85" t="s">
        <v>901</v>
      </c>
      <c r="D465" s="85"/>
      <c r="E465" s="85"/>
      <c r="F465" s="86">
        <f>[3]Лист1!$HP$26</f>
        <v>57.25</v>
      </c>
      <c r="G465" s="123"/>
      <c r="H465" s="4"/>
      <c r="I465" s="5"/>
    </row>
    <row r="466" spans="1:9" s="3" customFormat="1" ht="14.25" customHeight="1">
      <c r="A466" s="109" t="s">
        <v>1018</v>
      </c>
      <c r="B466" s="98" t="s">
        <v>1028</v>
      </c>
      <c r="C466" s="85" t="s">
        <v>901</v>
      </c>
      <c r="D466" s="85"/>
      <c r="E466" s="85"/>
      <c r="F466" s="86">
        <f>[3]Лист1!$HQ$26</f>
        <v>157.66999999999999</v>
      </c>
      <c r="G466" s="123"/>
      <c r="H466" s="4"/>
      <c r="I466" s="5"/>
    </row>
    <row r="467" spans="1:9" s="3" customFormat="1" ht="14.25" customHeight="1">
      <c r="A467" s="109" t="s">
        <v>1019</v>
      </c>
      <c r="B467" s="98" t="s">
        <v>1029</v>
      </c>
      <c r="C467" s="85" t="s">
        <v>893</v>
      </c>
      <c r="D467" s="85"/>
      <c r="E467" s="85"/>
      <c r="F467" s="86">
        <f>[3]Лист1!$HR$26</f>
        <v>126.14</v>
      </c>
      <c r="G467" s="123"/>
      <c r="H467" s="4"/>
      <c r="I467" s="5"/>
    </row>
    <row r="468" spans="1:9" s="3" customFormat="1" ht="14.25" customHeight="1">
      <c r="A468" s="109" t="s">
        <v>1020</v>
      </c>
      <c r="B468" s="98" t="s">
        <v>1030</v>
      </c>
      <c r="C468" s="85" t="s">
        <v>893</v>
      </c>
      <c r="D468" s="85"/>
      <c r="E468" s="85"/>
      <c r="F468" s="86">
        <f>[3]Лист1!$HS$26</f>
        <v>33.36</v>
      </c>
      <c r="G468" s="123"/>
      <c r="H468" s="4"/>
      <c r="I468" s="5"/>
    </row>
    <row r="469" spans="1:9" s="3" customFormat="1" ht="14.25" customHeight="1">
      <c r="A469" s="109" t="s">
        <v>1021</v>
      </c>
      <c r="B469" s="98" t="s">
        <v>1031</v>
      </c>
      <c r="C469" s="85" t="s">
        <v>893</v>
      </c>
      <c r="D469" s="85"/>
      <c r="E469" s="85"/>
      <c r="F469" s="86">
        <f>[3]Лист1!$HT$26</f>
        <v>144.38999999999999</v>
      </c>
      <c r="G469" s="123"/>
      <c r="H469" s="4"/>
      <c r="I469" s="5"/>
    </row>
    <row r="470" spans="1:9" s="3" customFormat="1" ht="14.25" customHeight="1">
      <c r="A470" s="109" t="s">
        <v>1022</v>
      </c>
      <c r="B470" s="98" t="s">
        <v>1032</v>
      </c>
      <c r="C470" s="85" t="s">
        <v>893</v>
      </c>
      <c r="D470" s="85"/>
      <c r="E470" s="85"/>
      <c r="F470" s="86">
        <f>[3]Лист1!$HU$26</f>
        <v>41.81</v>
      </c>
      <c r="G470" s="123"/>
      <c r="H470" s="4"/>
      <c r="I470" s="5"/>
    </row>
    <row r="471" spans="1:9" s="3" customFormat="1" ht="14.25" customHeight="1">
      <c r="A471" s="109" t="s">
        <v>1023</v>
      </c>
      <c r="B471" s="98" t="s">
        <v>1033</v>
      </c>
      <c r="C471" s="85" t="s">
        <v>1034</v>
      </c>
      <c r="D471" s="85"/>
      <c r="E471" s="85"/>
      <c r="F471" s="86">
        <f>[3]Лист1!$HV$26</f>
        <v>13.270000000000001</v>
      </c>
      <c r="G471" s="123"/>
      <c r="H471" s="4"/>
      <c r="I471" s="5"/>
    </row>
    <row r="472" spans="1:9" s="3" customFormat="1" ht="15" customHeight="1">
      <c r="A472" s="109" t="s">
        <v>1024</v>
      </c>
      <c r="B472" s="103" t="s">
        <v>1036</v>
      </c>
      <c r="C472" s="104"/>
      <c r="D472" s="104"/>
      <c r="E472" s="104"/>
      <c r="F472" s="105"/>
      <c r="G472" s="123"/>
      <c r="H472" s="4"/>
      <c r="I472" s="5"/>
    </row>
    <row r="473" spans="1:9" s="3" customFormat="1" ht="14.25" customHeight="1">
      <c r="A473" s="109" t="s">
        <v>1037</v>
      </c>
      <c r="B473" s="157">
        <v>1</v>
      </c>
      <c r="C473" s="92" t="s">
        <v>1035</v>
      </c>
      <c r="D473" s="85"/>
      <c r="E473" s="85"/>
      <c r="F473" s="86">
        <f>[3]Лист1!$HW$26</f>
        <v>12.29</v>
      </c>
      <c r="G473" s="123"/>
      <c r="H473" s="4"/>
      <c r="I473" s="5"/>
    </row>
    <row r="474" spans="1:9" s="3" customFormat="1" ht="14.25" customHeight="1">
      <c r="A474" s="109" t="s">
        <v>1038</v>
      </c>
      <c r="B474" s="157">
        <v>2</v>
      </c>
      <c r="C474" s="80"/>
      <c r="D474" s="85"/>
      <c r="E474" s="85"/>
      <c r="F474" s="86">
        <f>[3]Лист1!$HX$26</f>
        <v>14.769999999999998</v>
      </c>
      <c r="G474" s="123"/>
      <c r="H474" s="4"/>
      <c r="I474" s="5"/>
    </row>
    <row r="475" spans="1:9" s="3" customFormat="1" ht="14.25" customHeight="1">
      <c r="A475" s="109" t="s">
        <v>1039</v>
      </c>
      <c r="B475" s="157">
        <v>3</v>
      </c>
      <c r="C475" s="80"/>
      <c r="D475" s="85"/>
      <c r="E475" s="85"/>
      <c r="F475" s="86">
        <f>[3]Лист1!$HY$26</f>
        <v>19.080000000000002</v>
      </c>
      <c r="G475" s="123"/>
      <c r="H475" s="4"/>
      <c r="I475" s="5"/>
    </row>
    <row r="476" spans="1:9" s="3" customFormat="1" ht="14.25" customHeight="1">
      <c r="A476" s="109" t="s">
        <v>1040</v>
      </c>
      <c r="B476" s="110" t="s">
        <v>1050</v>
      </c>
      <c r="C476" s="80"/>
      <c r="D476" s="85"/>
      <c r="E476" s="85"/>
      <c r="F476" s="86">
        <f>[3]Лист1!$HZ$26</f>
        <v>10.78</v>
      </c>
      <c r="G476" s="123"/>
      <c r="H476" s="4"/>
      <c r="I476" s="5"/>
    </row>
    <row r="477" spans="1:9" s="3" customFormat="1" ht="14.25" customHeight="1">
      <c r="A477" s="109" t="s">
        <v>1041</v>
      </c>
      <c r="B477" s="110" t="s">
        <v>1051</v>
      </c>
      <c r="C477" s="80"/>
      <c r="D477" s="85"/>
      <c r="E477" s="85"/>
      <c r="F477" s="86">
        <f>[3]Лист1!$IA$26</f>
        <v>9.7900000000000009</v>
      </c>
      <c r="G477" s="123"/>
      <c r="H477" s="4"/>
      <c r="I477" s="5"/>
    </row>
    <row r="478" spans="1:9" s="3" customFormat="1" ht="14.25" customHeight="1">
      <c r="A478" s="109" t="s">
        <v>1042</v>
      </c>
      <c r="B478" s="110" t="s">
        <v>1052</v>
      </c>
      <c r="C478" s="80"/>
      <c r="D478" s="85"/>
      <c r="E478" s="85"/>
      <c r="F478" s="86">
        <f>[3]Лист1!$IB$26</f>
        <v>9.7900000000000009</v>
      </c>
      <c r="G478" s="123"/>
      <c r="H478" s="4"/>
      <c r="I478" s="5"/>
    </row>
    <row r="479" spans="1:9" s="3" customFormat="1" ht="14.25" customHeight="1">
      <c r="A479" s="109" t="s">
        <v>1043</v>
      </c>
      <c r="B479" s="110" t="s">
        <v>1053</v>
      </c>
      <c r="C479" s="80"/>
      <c r="D479" s="85"/>
      <c r="E479" s="85"/>
      <c r="F479" s="86">
        <f>[3]Лист1!$IC$26</f>
        <v>6.81</v>
      </c>
      <c r="G479" s="123"/>
      <c r="H479" s="4"/>
      <c r="I479" s="5"/>
    </row>
    <row r="480" spans="1:9" s="3" customFormat="1" ht="14.25" customHeight="1">
      <c r="A480" s="109" t="s">
        <v>1044</v>
      </c>
      <c r="B480" s="110" t="s">
        <v>1054</v>
      </c>
      <c r="C480" s="80"/>
      <c r="D480" s="85"/>
      <c r="E480" s="85"/>
      <c r="F480" s="86">
        <f>[3]Лист1!$ID$26</f>
        <v>15.1</v>
      </c>
      <c r="G480" s="123"/>
      <c r="H480" s="4"/>
      <c r="I480" s="5"/>
    </row>
    <row r="481" spans="1:9" s="3" customFormat="1" ht="14.25" customHeight="1">
      <c r="A481" s="109" t="s">
        <v>1045</v>
      </c>
      <c r="B481" s="110" t="s">
        <v>1055</v>
      </c>
      <c r="C481" s="80"/>
      <c r="D481" s="85"/>
      <c r="E481" s="85"/>
      <c r="F481" s="86">
        <f>[3]Лист1!$IE$26</f>
        <v>9.1199999999999992</v>
      </c>
      <c r="G481" s="123"/>
      <c r="H481" s="4"/>
      <c r="I481" s="5"/>
    </row>
    <row r="482" spans="1:9" s="3" customFormat="1" ht="14.25" customHeight="1">
      <c r="A482" s="109" t="s">
        <v>1046</v>
      </c>
      <c r="B482" s="110" t="s">
        <v>1056</v>
      </c>
      <c r="C482" s="80"/>
      <c r="D482" s="85"/>
      <c r="E482" s="85"/>
      <c r="F482" s="86">
        <f>[3]Лист1!$IF$26</f>
        <v>7.2999999999999989</v>
      </c>
      <c r="G482" s="123"/>
      <c r="H482" s="4"/>
      <c r="I482" s="5"/>
    </row>
    <row r="483" spans="1:9" s="3" customFormat="1" ht="29.25" customHeight="1">
      <c r="A483" s="167" t="s">
        <v>1057</v>
      </c>
      <c r="B483" s="168"/>
      <c r="C483" s="80"/>
      <c r="D483" s="85"/>
      <c r="E483" s="85"/>
      <c r="F483" s="86"/>
      <c r="G483" s="123"/>
      <c r="H483" s="4"/>
      <c r="I483" s="5"/>
    </row>
    <row r="484" spans="1:9" s="3" customFormat="1" ht="14.25" customHeight="1">
      <c r="A484" s="109" t="s">
        <v>1047</v>
      </c>
      <c r="B484" s="157">
        <v>1</v>
      </c>
      <c r="C484" s="80"/>
      <c r="D484" s="85"/>
      <c r="E484" s="85"/>
      <c r="F484" s="86">
        <f>[3]Лист1!$IG$26</f>
        <v>20.39</v>
      </c>
      <c r="G484" s="123"/>
      <c r="H484" s="4"/>
      <c r="I484" s="5"/>
    </row>
    <row r="485" spans="1:9" s="3" customFormat="1" ht="14.25" customHeight="1">
      <c r="A485" s="109" t="s">
        <v>1048</v>
      </c>
      <c r="B485" s="157">
        <v>2</v>
      </c>
      <c r="C485" s="80"/>
      <c r="D485" s="85"/>
      <c r="E485" s="85"/>
      <c r="F485" s="86">
        <f>[3]Лист1!$IH$26</f>
        <v>26.029999999999998</v>
      </c>
      <c r="G485" s="123"/>
      <c r="H485" s="4"/>
      <c r="I485" s="5"/>
    </row>
    <row r="486" spans="1:9" s="3" customFormat="1" ht="14.25" customHeight="1">
      <c r="A486" s="109" t="s">
        <v>1049</v>
      </c>
      <c r="B486" s="165">
        <v>3</v>
      </c>
      <c r="C486" s="96"/>
      <c r="D486" s="84"/>
      <c r="E486" s="84"/>
      <c r="F486" s="169">
        <f>[3]Лист1!$II$26</f>
        <v>32.58</v>
      </c>
      <c r="G486" s="123"/>
      <c r="H486" s="4"/>
      <c r="I486" s="5"/>
    </row>
    <row r="487" spans="1:9" s="3" customFormat="1" ht="14.25" customHeight="1">
      <c r="A487" s="109" t="s">
        <v>1058</v>
      </c>
      <c r="B487" s="103" t="s">
        <v>1059</v>
      </c>
      <c r="C487" s="104"/>
      <c r="D487" s="104"/>
      <c r="E487" s="104"/>
      <c r="F487" s="105"/>
      <c r="G487" s="123"/>
      <c r="H487" s="4"/>
      <c r="I487" s="5"/>
    </row>
    <row r="488" spans="1:9" s="3" customFormat="1" ht="14.25" customHeight="1">
      <c r="A488" s="109" t="s">
        <v>1060</v>
      </c>
      <c r="B488" s="157" t="s">
        <v>330</v>
      </c>
      <c r="C488" s="131" t="s">
        <v>1079</v>
      </c>
      <c r="D488" s="85"/>
      <c r="E488" s="85"/>
      <c r="F488" s="86">
        <f>[3]Лист1!$IJ$26</f>
        <v>21.240000000000002</v>
      </c>
      <c r="G488" s="123"/>
      <c r="H488" s="4"/>
      <c r="I488" s="5"/>
    </row>
    <row r="489" spans="1:9" s="3" customFormat="1" ht="14.25" customHeight="1">
      <c r="A489" s="109" t="s">
        <v>1061</v>
      </c>
      <c r="B489" s="157" t="s">
        <v>340</v>
      </c>
      <c r="C489" s="170"/>
      <c r="D489" s="85"/>
      <c r="E489" s="85"/>
      <c r="F489" s="86">
        <f>[3]Лист1!$IK$26</f>
        <v>29.869999999999997</v>
      </c>
      <c r="G489" s="123"/>
      <c r="H489" s="4"/>
      <c r="I489" s="5"/>
    </row>
    <row r="490" spans="1:9" s="3" customFormat="1" ht="14.25" customHeight="1">
      <c r="A490" s="109" t="s">
        <v>1062</v>
      </c>
      <c r="B490" s="157" t="s">
        <v>406</v>
      </c>
      <c r="C490" s="170"/>
      <c r="D490" s="85"/>
      <c r="E490" s="85"/>
      <c r="F490" s="86">
        <f>[3]Лист1!$IL$26</f>
        <v>33.53</v>
      </c>
      <c r="G490" s="123"/>
      <c r="H490" s="4"/>
      <c r="I490" s="5"/>
    </row>
    <row r="491" spans="1:9" s="3" customFormat="1" ht="14.25" customHeight="1">
      <c r="A491" s="109" t="s">
        <v>1063</v>
      </c>
      <c r="B491" s="157" t="s">
        <v>407</v>
      </c>
      <c r="C491" s="170"/>
      <c r="D491" s="85"/>
      <c r="E491" s="85"/>
      <c r="F491" s="86">
        <f>[3]Лист1!$IM$26</f>
        <v>36.840000000000003</v>
      </c>
      <c r="G491" s="123"/>
      <c r="H491" s="4"/>
      <c r="I491" s="5"/>
    </row>
    <row r="492" spans="1:9" s="3" customFormat="1" ht="14.25" customHeight="1">
      <c r="A492" s="109" t="s">
        <v>1064</v>
      </c>
      <c r="B492" s="157" t="s">
        <v>408</v>
      </c>
      <c r="C492" s="170"/>
      <c r="D492" s="85"/>
      <c r="E492" s="85"/>
      <c r="F492" s="86">
        <f>[3]Лист1!$IN$26</f>
        <v>40.159999999999997</v>
      </c>
      <c r="G492" s="123"/>
      <c r="H492" s="4"/>
      <c r="I492" s="5"/>
    </row>
    <row r="493" spans="1:9" s="3" customFormat="1" ht="14.25" customHeight="1">
      <c r="A493" s="109" t="s">
        <v>1065</v>
      </c>
      <c r="B493" s="157" t="s">
        <v>1072</v>
      </c>
      <c r="C493" s="170"/>
      <c r="D493" s="85"/>
      <c r="E493" s="85"/>
      <c r="F493" s="86">
        <f>[3]Лист1!$IO$26</f>
        <v>51.78</v>
      </c>
      <c r="G493" s="123"/>
      <c r="H493" s="4"/>
      <c r="I493" s="5"/>
    </row>
    <row r="494" spans="1:9" s="3" customFormat="1" ht="14.25" customHeight="1">
      <c r="A494" s="109" t="s">
        <v>1066</v>
      </c>
      <c r="B494" s="157" t="s">
        <v>1073</v>
      </c>
      <c r="C494" s="170"/>
      <c r="D494" s="85"/>
      <c r="E494" s="85"/>
      <c r="F494" s="86">
        <f>[3]Лист1!$IP$26</f>
        <v>61.739999999999995</v>
      </c>
      <c r="G494" s="123"/>
      <c r="H494" s="4"/>
      <c r="I494" s="5"/>
    </row>
    <row r="495" spans="1:9" s="3" customFormat="1" ht="14.25" customHeight="1">
      <c r="A495" s="109" t="s">
        <v>1067</v>
      </c>
      <c r="B495" s="157" t="s">
        <v>1074</v>
      </c>
      <c r="C495" s="170"/>
      <c r="D495" s="85"/>
      <c r="E495" s="85"/>
      <c r="F495" s="86">
        <f>[3]Лист1!$IQ$26</f>
        <v>73.36</v>
      </c>
      <c r="G495" s="123"/>
      <c r="H495" s="4"/>
      <c r="I495" s="5"/>
    </row>
    <row r="496" spans="1:9" s="3" customFormat="1" ht="14.25" customHeight="1">
      <c r="A496" s="109" t="s">
        <v>1068</v>
      </c>
      <c r="B496" s="157" t="s">
        <v>1075</v>
      </c>
      <c r="C496" s="170"/>
      <c r="D496" s="85"/>
      <c r="E496" s="85"/>
      <c r="F496" s="86">
        <f>[3]Лист1!$IR$26</f>
        <v>84.969999999999985</v>
      </c>
      <c r="G496" s="123"/>
      <c r="H496" s="4"/>
      <c r="I496" s="5"/>
    </row>
    <row r="497" spans="1:9" s="3" customFormat="1" ht="14.25" customHeight="1">
      <c r="A497" s="109" t="s">
        <v>1069</v>
      </c>
      <c r="B497" s="165" t="s">
        <v>1076</v>
      </c>
      <c r="C497" s="170"/>
      <c r="D497" s="85"/>
      <c r="E497" s="85"/>
      <c r="F497" s="86">
        <f>[3]Лист1!$IS$26</f>
        <v>98.750000000000014</v>
      </c>
      <c r="G497" s="123"/>
      <c r="H497" s="4"/>
      <c r="I497" s="5"/>
    </row>
    <row r="498" spans="1:9" s="3" customFormat="1" ht="14.25" customHeight="1">
      <c r="A498" s="109" t="s">
        <v>1070</v>
      </c>
      <c r="B498" s="165" t="s">
        <v>1077</v>
      </c>
      <c r="C498" s="170"/>
      <c r="D498" s="85"/>
      <c r="E498" s="85"/>
      <c r="F498" s="86">
        <f>[3]Лист1!$IT$26</f>
        <v>116.84</v>
      </c>
      <c r="G498" s="123"/>
      <c r="H498" s="4"/>
      <c r="I498" s="5"/>
    </row>
    <row r="499" spans="1:9" s="3" customFormat="1" ht="14.25" customHeight="1">
      <c r="A499" s="109" t="s">
        <v>1071</v>
      </c>
      <c r="B499" s="165" t="s">
        <v>1078</v>
      </c>
      <c r="C499" s="171"/>
      <c r="D499" s="85"/>
      <c r="E499" s="85"/>
      <c r="F499" s="86">
        <f>[3]Лист1!$IU$26</f>
        <v>134.76</v>
      </c>
      <c r="G499" s="123"/>
      <c r="H499" s="4"/>
      <c r="I499" s="5"/>
    </row>
    <row r="500" spans="1:9" s="3" customFormat="1" ht="14.25" customHeight="1">
      <c r="A500" s="109" t="s">
        <v>1080</v>
      </c>
      <c r="B500" s="110" t="s">
        <v>1081</v>
      </c>
      <c r="C500" s="157" t="s">
        <v>905</v>
      </c>
      <c r="D500" s="85"/>
      <c r="E500" s="85"/>
      <c r="F500" s="86">
        <f>'[3]Лист1 (2)'!$D$26</f>
        <v>37.508639999999993</v>
      </c>
      <c r="G500" s="123"/>
      <c r="H500" s="4"/>
      <c r="I500" s="5"/>
    </row>
    <row r="501" spans="1:9" s="3" customFormat="1" ht="14.25" customHeight="1">
      <c r="A501" s="109" t="s">
        <v>1082</v>
      </c>
      <c r="B501" s="110" t="s">
        <v>1083</v>
      </c>
      <c r="C501" s="157" t="s">
        <v>905</v>
      </c>
      <c r="D501" s="85"/>
      <c r="E501" s="85"/>
      <c r="F501" s="86">
        <f>'[3]Лист1 (2)'!$E$26</f>
        <v>45.970529999999997</v>
      </c>
      <c r="G501" s="123"/>
      <c r="H501" s="4"/>
      <c r="I501" s="5"/>
    </row>
    <row r="502" spans="1:9" s="3" customFormat="1" ht="14.25" customHeight="1">
      <c r="A502" s="109" t="s">
        <v>1084</v>
      </c>
      <c r="B502" s="110" t="s">
        <v>1087</v>
      </c>
      <c r="C502" s="157" t="s">
        <v>905</v>
      </c>
      <c r="D502" s="85"/>
      <c r="E502" s="85"/>
      <c r="F502" s="86">
        <f>'[3]Лист1 (2)'!$F$26</f>
        <v>24.729669999999999</v>
      </c>
      <c r="G502" s="123"/>
      <c r="H502" s="4"/>
      <c r="I502" s="5"/>
    </row>
    <row r="503" spans="1:9" s="3" customFormat="1" ht="14.25" customHeight="1">
      <c r="A503" s="109" t="s">
        <v>1085</v>
      </c>
      <c r="B503" s="110" t="s">
        <v>1088</v>
      </c>
      <c r="C503" s="157" t="s">
        <v>905</v>
      </c>
      <c r="D503" s="85"/>
      <c r="E503" s="85"/>
      <c r="F503" s="86">
        <f>'[3]Лист1 (2)'!$G$26</f>
        <v>17.08605</v>
      </c>
      <c r="G503" s="123"/>
      <c r="H503" s="4"/>
      <c r="I503" s="5"/>
    </row>
    <row r="504" spans="1:9" s="3" customFormat="1" ht="14.25" customHeight="1">
      <c r="A504" s="109" t="s">
        <v>1086</v>
      </c>
      <c r="B504" s="110" t="s">
        <v>1089</v>
      </c>
      <c r="C504" s="157" t="s">
        <v>901</v>
      </c>
      <c r="D504" s="85"/>
      <c r="E504" s="85"/>
      <c r="F504" s="86">
        <f>'[3]Лист1 (2)'!$H$26</f>
        <v>12.778969999999997</v>
      </c>
      <c r="G504" s="123"/>
      <c r="H504" s="4"/>
      <c r="I504" s="5"/>
    </row>
    <row r="505" spans="1:9" s="3" customFormat="1" ht="29.25" customHeight="1">
      <c r="A505" s="109" t="s">
        <v>1090</v>
      </c>
      <c r="B505" s="110" t="s">
        <v>1105</v>
      </c>
      <c r="C505" s="157" t="s">
        <v>901</v>
      </c>
      <c r="D505" s="85"/>
      <c r="E505" s="85"/>
      <c r="F505" s="86">
        <f>'[3]Лист1 (2)'!$I$26</f>
        <v>23.401130000000002</v>
      </c>
      <c r="G505" s="123"/>
      <c r="H505" s="4"/>
      <c r="I505" s="5"/>
    </row>
    <row r="506" spans="1:9" s="3" customFormat="1" ht="14.25" customHeight="1">
      <c r="A506" s="109" t="s">
        <v>1091</v>
      </c>
      <c r="B506" s="110" t="s">
        <v>1106</v>
      </c>
      <c r="C506" s="157" t="s">
        <v>901</v>
      </c>
      <c r="D506" s="85"/>
      <c r="E506" s="85"/>
      <c r="F506" s="86">
        <f>'[3]Лист1 (2)'!$J$26</f>
        <v>5.4733499999999999</v>
      </c>
      <c r="G506" s="123"/>
      <c r="H506" s="4"/>
      <c r="I506" s="5"/>
    </row>
    <row r="507" spans="1:9" s="3" customFormat="1" ht="14.25" customHeight="1">
      <c r="A507" s="109" t="s">
        <v>1092</v>
      </c>
      <c r="B507" s="110" t="s">
        <v>1107</v>
      </c>
      <c r="C507" s="157" t="s">
        <v>901</v>
      </c>
      <c r="D507" s="85"/>
      <c r="E507" s="85"/>
      <c r="F507" s="86">
        <f>'[3]Лист1 (2)'!$K$26</f>
        <v>6.4773500000000004</v>
      </c>
      <c r="G507" s="123"/>
      <c r="H507" s="4"/>
      <c r="I507" s="5"/>
    </row>
    <row r="508" spans="1:9" s="3" customFormat="1" ht="14.25" customHeight="1">
      <c r="A508" s="109" t="s">
        <v>1093</v>
      </c>
      <c r="B508" s="110" t="s">
        <v>1108</v>
      </c>
      <c r="C508" s="157" t="s">
        <v>901</v>
      </c>
      <c r="D508" s="85"/>
      <c r="E508" s="85"/>
      <c r="F508" s="86">
        <f>'[3]Лист1 (2)'!$L$26</f>
        <v>10.456429999999999</v>
      </c>
      <c r="G508" s="123"/>
      <c r="H508" s="4"/>
      <c r="I508" s="5"/>
    </row>
    <row r="509" spans="1:9" s="3" customFormat="1" ht="14.25" customHeight="1">
      <c r="A509" s="109" t="s">
        <v>1094</v>
      </c>
      <c r="B509" s="110" t="s">
        <v>1109</v>
      </c>
      <c r="C509" s="157" t="s">
        <v>905</v>
      </c>
      <c r="D509" s="85"/>
      <c r="E509" s="85"/>
      <c r="F509" s="86">
        <f>'[3]Лист1 (2)'!$M$26</f>
        <v>6.9676200000000001</v>
      </c>
      <c r="G509" s="123"/>
      <c r="H509" s="4"/>
      <c r="I509" s="5"/>
    </row>
    <row r="510" spans="1:9" s="3" customFormat="1" ht="14.25" customHeight="1">
      <c r="A510" s="109" t="s">
        <v>1095</v>
      </c>
      <c r="B510" s="110" t="s">
        <v>1110</v>
      </c>
      <c r="C510" s="157" t="s">
        <v>905</v>
      </c>
      <c r="D510" s="85"/>
      <c r="E510" s="85"/>
      <c r="F510" s="86">
        <f>'[3]Лист1 (2)'!$N$26</f>
        <v>15.929779999999999</v>
      </c>
      <c r="G510" s="123"/>
      <c r="H510" s="4"/>
      <c r="I510" s="5"/>
    </row>
    <row r="511" spans="1:9" s="3" customFormat="1" ht="14.25" customHeight="1">
      <c r="A511" s="109" t="s">
        <v>1096</v>
      </c>
      <c r="B511" s="110" t="s">
        <v>1111</v>
      </c>
      <c r="C511" s="157" t="s">
        <v>905</v>
      </c>
      <c r="D511" s="85"/>
      <c r="E511" s="85"/>
      <c r="F511" s="86">
        <f>'[3]Лист1 (2)'!$O$26</f>
        <v>3.6410799999999997</v>
      </c>
      <c r="G511" s="123"/>
      <c r="H511" s="4"/>
      <c r="I511" s="5"/>
    </row>
    <row r="512" spans="1:9" s="3" customFormat="1" ht="14.25" customHeight="1">
      <c r="A512" s="109" t="s">
        <v>1097</v>
      </c>
      <c r="B512" s="110" t="s">
        <v>1112</v>
      </c>
      <c r="C512" s="157" t="s">
        <v>905</v>
      </c>
      <c r="D512" s="85"/>
      <c r="E512" s="85"/>
      <c r="F512" s="86">
        <f>'[3]Лист1 (2)'!$P$26</f>
        <v>27.227939999999997</v>
      </c>
      <c r="G512" s="123"/>
      <c r="H512" s="4"/>
      <c r="I512" s="5"/>
    </row>
    <row r="513" spans="1:9" s="3" customFormat="1" ht="14.25" customHeight="1">
      <c r="A513" s="109" t="s">
        <v>1098</v>
      </c>
      <c r="B513" s="110" t="s">
        <v>1113</v>
      </c>
      <c r="C513" s="157" t="s">
        <v>905</v>
      </c>
      <c r="D513" s="85"/>
      <c r="E513" s="85"/>
      <c r="F513" s="86">
        <f>'[3]Лист1 (2)'!$Q$26</f>
        <v>22.897400000000001</v>
      </c>
      <c r="G513" s="123"/>
      <c r="H513" s="4"/>
      <c r="I513" s="5"/>
    </row>
    <row r="514" spans="1:9" s="3" customFormat="1" ht="14.25" customHeight="1">
      <c r="A514" s="109" t="s">
        <v>1099</v>
      </c>
      <c r="B514" s="110" t="s">
        <v>1114</v>
      </c>
      <c r="C514" s="157" t="s">
        <v>905</v>
      </c>
      <c r="D514" s="85"/>
      <c r="E514" s="85"/>
      <c r="F514" s="86">
        <f>'[3]Лист1 (2)'!$R$26</f>
        <v>28.546479999999995</v>
      </c>
      <c r="G514" s="123"/>
      <c r="H514" s="4"/>
      <c r="I514" s="5"/>
    </row>
    <row r="515" spans="1:9" s="3" customFormat="1" ht="14.25" customHeight="1">
      <c r="A515" s="109" t="s">
        <v>1100</v>
      </c>
      <c r="B515" s="110" t="s">
        <v>1115</v>
      </c>
      <c r="C515" s="157" t="s">
        <v>901</v>
      </c>
      <c r="D515" s="85"/>
      <c r="E515" s="85"/>
      <c r="F515" s="86">
        <f>'[3]Лист1 (2)'!$S$26</f>
        <v>8.6241599999999998</v>
      </c>
      <c r="G515" s="123"/>
      <c r="H515" s="4"/>
      <c r="I515" s="5"/>
    </row>
    <row r="516" spans="1:9" s="3" customFormat="1" ht="14.25" customHeight="1">
      <c r="A516" s="109" t="s">
        <v>1101</v>
      </c>
      <c r="B516" s="110" t="s">
        <v>1116</v>
      </c>
      <c r="C516" s="157" t="s">
        <v>901</v>
      </c>
      <c r="D516" s="85"/>
      <c r="E516" s="85"/>
      <c r="F516" s="86">
        <f>'[3]Лист1 (2)'!$T$26</f>
        <v>1.3921400000000002</v>
      </c>
      <c r="G516" s="123"/>
      <c r="H516" s="4"/>
      <c r="I516" s="5"/>
    </row>
    <row r="517" spans="1:9" s="3" customFormat="1" ht="14.25" customHeight="1">
      <c r="A517" s="109" t="s">
        <v>1102</v>
      </c>
      <c r="B517" s="110" t="s">
        <v>1117</v>
      </c>
      <c r="C517" s="157" t="s">
        <v>901</v>
      </c>
      <c r="D517" s="85"/>
      <c r="E517" s="85"/>
      <c r="F517" s="86">
        <f>'[3]Лист1 (2)'!$U$26</f>
        <v>1.1130960000000001</v>
      </c>
      <c r="G517" s="123"/>
      <c r="H517" s="4"/>
      <c r="I517" s="5"/>
    </row>
    <row r="518" spans="1:9" s="3" customFormat="1" ht="14.25" customHeight="1">
      <c r="A518" s="109" t="s">
        <v>1103</v>
      </c>
      <c r="B518" s="110" t="s">
        <v>1118</v>
      </c>
      <c r="C518" s="157" t="s">
        <v>901</v>
      </c>
      <c r="D518" s="85"/>
      <c r="E518" s="85"/>
      <c r="F518" s="86">
        <f>'[3]Лист1 (2)'!$V$26</f>
        <v>0.56154800000000005</v>
      </c>
      <c r="G518" s="123"/>
      <c r="H518" s="4"/>
      <c r="I518" s="5"/>
    </row>
    <row r="519" spans="1:9" s="3" customFormat="1" ht="31.5" customHeight="1">
      <c r="A519" s="109" t="s">
        <v>1104</v>
      </c>
      <c r="B519" s="110" t="s">
        <v>1119</v>
      </c>
      <c r="C519" s="157" t="s">
        <v>904</v>
      </c>
      <c r="D519" s="85"/>
      <c r="E519" s="85"/>
      <c r="F519" s="86">
        <f>'[3]Лист1 (2)'!$W$26</f>
        <v>5.3110800000000005</v>
      </c>
      <c r="G519" s="123"/>
      <c r="H519" s="4"/>
      <c r="I519" s="5"/>
    </row>
    <row r="520" spans="1:9" s="3" customFormat="1" ht="28.5" customHeight="1">
      <c r="A520" s="109" t="s">
        <v>1120</v>
      </c>
      <c r="B520" s="103" t="s">
        <v>1125</v>
      </c>
      <c r="C520" s="104"/>
      <c r="D520" s="104"/>
      <c r="E520" s="104"/>
      <c r="F520" s="105"/>
      <c r="G520" s="123"/>
      <c r="H520" s="4"/>
      <c r="I520" s="5"/>
    </row>
    <row r="521" spans="1:9" s="3" customFormat="1" ht="14.25">
      <c r="A521" s="109" t="s">
        <v>1121</v>
      </c>
      <c r="B521" s="157" t="s">
        <v>458</v>
      </c>
      <c r="C521" s="157" t="s">
        <v>904</v>
      </c>
      <c r="D521" s="85"/>
      <c r="E521" s="85"/>
      <c r="F521" s="86">
        <f>'[3]Лист1 (2)'!$X$26</f>
        <v>21.078589999999998</v>
      </c>
      <c r="G521" s="123"/>
      <c r="H521" s="4"/>
      <c r="I521" s="5"/>
    </row>
    <row r="522" spans="1:9" s="3" customFormat="1" ht="14.25" customHeight="1">
      <c r="A522" s="109" t="s">
        <v>1122</v>
      </c>
      <c r="B522" s="157" t="s">
        <v>352</v>
      </c>
      <c r="C522" s="157" t="s">
        <v>904</v>
      </c>
      <c r="D522" s="85"/>
      <c r="E522" s="85"/>
      <c r="F522" s="86">
        <f>'[3]Лист1 (2)'!$Y$26</f>
        <v>21.906859999999998</v>
      </c>
      <c r="G522" s="123"/>
      <c r="H522" s="4"/>
      <c r="I522" s="5"/>
    </row>
    <row r="523" spans="1:9" s="3" customFormat="1" ht="14.25" customHeight="1">
      <c r="A523" s="109" t="s">
        <v>1123</v>
      </c>
      <c r="B523" s="157" t="s">
        <v>354</v>
      </c>
      <c r="C523" s="157" t="s">
        <v>904</v>
      </c>
      <c r="D523" s="85"/>
      <c r="E523" s="85"/>
      <c r="F523" s="86">
        <f>'[3]Лист1 (2)'!$Z$26</f>
        <v>23.901399999999995</v>
      </c>
      <c r="G523" s="123"/>
      <c r="H523" s="4"/>
      <c r="I523" s="5"/>
    </row>
    <row r="524" spans="1:9" s="3" customFormat="1" ht="14.25" customHeight="1">
      <c r="A524" s="109" t="s">
        <v>1124</v>
      </c>
      <c r="B524" s="157" t="s">
        <v>330</v>
      </c>
      <c r="C524" s="157" t="s">
        <v>904</v>
      </c>
      <c r="D524" s="85"/>
      <c r="E524" s="85"/>
      <c r="F524" s="86">
        <f>'[3]Лист1 (2)'!$AA$26</f>
        <v>26.386210000000002</v>
      </c>
      <c r="G524" s="123"/>
      <c r="H524" s="4"/>
      <c r="I524" s="5"/>
    </row>
    <row r="525" spans="1:9" s="3" customFormat="1" ht="14.25" customHeight="1">
      <c r="A525" s="109" t="s">
        <v>1126</v>
      </c>
      <c r="B525" s="103" t="s">
        <v>1127</v>
      </c>
      <c r="C525" s="104"/>
      <c r="D525" s="104"/>
      <c r="E525" s="104"/>
      <c r="F525" s="105"/>
      <c r="G525" s="123"/>
      <c r="H525" s="4"/>
      <c r="I525" s="5"/>
    </row>
    <row r="526" spans="1:9" s="3" customFormat="1" ht="14.25" customHeight="1">
      <c r="A526" s="109" t="s">
        <v>1128</v>
      </c>
      <c r="B526" s="157" t="s">
        <v>458</v>
      </c>
      <c r="C526" s="157" t="s">
        <v>904</v>
      </c>
      <c r="D526" s="85"/>
      <c r="E526" s="85"/>
      <c r="F526" s="86">
        <f>'[3]Лист1 (2)'!$AB$26</f>
        <v>19.746589999999998</v>
      </c>
      <c r="G526" s="123"/>
      <c r="H526" s="4"/>
      <c r="I526" s="5"/>
    </row>
    <row r="527" spans="1:9" s="3" customFormat="1" ht="14.25" customHeight="1">
      <c r="A527" s="109" t="s">
        <v>1129</v>
      </c>
      <c r="B527" s="157" t="s">
        <v>535</v>
      </c>
      <c r="C527" s="157" t="s">
        <v>904</v>
      </c>
      <c r="D527" s="85"/>
      <c r="E527" s="85"/>
      <c r="F527" s="86">
        <f>'[3]Лист1 (2)'!$AC$26</f>
        <v>19.080589999999997</v>
      </c>
      <c r="G527" s="123"/>
      <c r="H527" s="4"/>
      <c r="I527" s="5"/>
    </row>
    <row r="528" spans="1:9" s="3" customFormat="1" ht="14.25" customHeight="1">
      <c r="A528" s="109" t="s">
        <v>1130</v>
      </c>
      <c r="B528" s="157" t="s">
        <v>351</v>
      </c>
      <c r="C528" s="157" t="s">
        <v>904</v>
      </c>
      <c r="D528" s="85"/>
      <c r="E528" s="85"/>
      <c r="F528" s="86">
        <f>'[3]Лист1 (2)'!$AD$26</f>
        <v>15.101509999999999</v>
      </c>
      <c r="G528" s="123"/>
      <c r="H528" s="4"/>
      <c r="I528" s="5"/>
    </row>
    <row r="529" spans="1:9" s="3" customFormat="1" ht="14.25" customHeight="1">
      <c r="A529" s="109" t="s">
        <v>1131</v>
      </c>
      <c r="B529" s="157" t="s">
        <v>352</v>
      </c>
      <c r="C529" s="157" t="s">
        <v>904</v>
      </c>
      <c r="D529" s="85"/>
      <c r="E529" s="85"/>
      <c r="F529" s="86">
        <f>'[3]Лист1 (2)'!$AE$26</f>
        <v>12.112970000000001</v>
      </c>
      <c r="G529" s="123"/>
      <c r="H529" s="4"/>
      <c r="I529" s="5"/>
    </row>
    <row r="530" spans="1:9" s="3" customFormat="1" ht="14.25" customHeight="1">
      <c r="A530" s="109" t="s">
        <v>1132</v>
      </c>
      <c r="B530" s="157" t="s">
        <v>329</v>
      </c>
      <c r="C530" s="157" t="s">
        <v>904</v>
      </c>
      <c r="D530" s="85"/>
      <c r="E530" s="85"/>
      <c r="F530" s="86">
        <f>'[3]Лист1 (2)'!$AF$26</f>
        <v>14.611239999999999</v>
      </c>
      <c r="G530" s="123"/>
      <c r="H530" s="4"/>
      <c r="I530" s="5"/>
    </row>
    <row r="531" spans="1:9" s="3" customFormat="1" ht="14.25" customHeight="1">
      <c r="A531" s="109" t="s">
        <v>1133</v>
      </c>
      <c r="B531" s="103" t="s">
        <v>1134</v>
      </c>
      <c r="C531" s="104"/>
      <c r="D531" s="104"/>
      <c r="E531" s="104"/>
      <c r="F531" s="105"/>
      <c r="G531" s="123"/>
      <c r="H531" s="4"/>
      <c r="I531" s="5"/>
    </row>
    <row r="532" spans="1:9" s="3" customFormat="1" ht="14.25" customHeight="1">
      <c r="A532" s="109" t="s">
        <v>1135</v>
      </c>
      <c r="B532" s="157" t="s">
        <v>535</v>
      </c>
      <c r="C532" s="157" t="s">
        <v>904</v>
      </c>
      <c r="D532" s="85"/>
      <c r="E532" s="85"/>
      <c r="F532" s="86">
        <f>'[3]Лист1 (2)'!$AG$26</f>
        <v>29.865020000000001</v>
      </c>
      <c r="G532" s="123"/>
      <c r="H532" s="4"/>
      <c r="I532" s="5"/>
    </row>
    <row r="533" spans="1:9" s="3" customFormat="1" ht="14.25" customHeight="1">
      <c r="A533" s="109" t="s">
        <v>1136</v>
      </c>
      <c r="B533" s="157" t="s">
        <v>351</v>
      </c>
      <c r="C533" s="157" t="s">
        <v>904</v>
      </c>
      <c r="D533" s="85"/>
      <c r="E533" s="85"/>
      <c r="F533" s="86">
        <f>'[3]Лист1 (2)'!$AH$26</f>
        <v>23.725669999999997</v>
      </c>
      <c r="G533" s="123"/>
      <c r="H533" s="4"/>
      <c r="I533" s="5"/>
    </row>
    <row r="534" spans="1:9" s="3" customFormat="1" ht="14.25" customHeight="1">
      <c r="A534" s="109" t="s">
        <v>1137</v>
      </c>
      <c r="B534" s="157" t="s">
        <v>352</v>
      </c>
      <c r="C534" s="157" t="s">
        <v>904</v>
      </c>
      <c r="D534" s="85"/>
      <c r="E534" s="85"/>
      <c r="F534" s="86">
        <f>'[3]Лист1 (2)'!$AI$26</f>
        <v>19.256319999999999</v>
      </c>
      <c r="G534" s="123"/>
      <c r="H534" s="4"/>
      <c r="I534" s="5"/>
    </row>
    <row r="535" spans="1:9" s="3" customFormat="1" ht="14.25" customHeight="1">
      <c r="A535" s="109" t="s">
        <v>1138</v>
      </c>
      <c r="B535" s="157" t="s">
        <v>353</v>
      </c>
      <c r="C535" s="157" t="s">
        <v>904</v>
      </c>
      <c r="D535" s="85"/>
      <c r="E535" s="85"/>
      <c r="F535" s="86">
        <f>'[3]Лист1 (2)'!$AJ$26</f>
        <v>18.756050000000002</v>
      </c>
      <c r="G535" s="123"/>
      <c r="H535" s="4"/>
      <c r="I535" s="5"/>
    </row>
    <row r="536" spans="1:9" s="3" customFormat="1" ht="14.25" customHeight="1">
      <c r="A536" s="109" t="s">
        <v>1139</v>
      </c>
      <c r="B536" s="103" t="s">
        <v>1140</v>
      </c>
      <c r="C536" s="104"/>
      <c r="D536" s="104"/>
      <c r="E536" s="104"/>
      <c r="F536" s="105"/>
      <c r="G536" s="123"/>
      <c r="H536" s="4"/>
      <c r="I536" s="5"/>
    </row>
    <row r="537" spans="1:9" s="3" customFormat="1" ht="14.25" customHeight="1">
      <c r="A537" s="109" t="s">
        <v>1141</v>
      </c>
      <c r="B537" s="157" t="s">
        <v>458</v>
      </c>
      <c r="C537" s="157" t="s">
        <v>901</v>
      </c>
      <c r="D537" s="85"/>
      <c r="E537" s="85"/>
      <c r="F537" s="86">
        <f>'[3]Лист1 (2)'!$AK$26</f>
        <v>3.3265400000000001</v>
      </c>
      <c r="G537" s="123"/>
      <c r="H537" s="4"/>
      <c r="I537" s="5"/>
    </row>
    <row r="538" spans="1:9" s="3" customFormat="1" ht="14.25" customHeight="1">
      <c r="A538" s="109" t="s">
        <v>1142</v>
      </c>
      <c r="B538" s="157" t="s">
        <v>535</v>
      </c>
      <c r="C538" s="157" t="s">
        <v>901</v>
      </c>
      <c r="D538" s="85"/>
      <c r="E538" s="85"/>
      <c r="F538" s="86">
        <f>'[3]Лист1 (2)'!$AL$26</f>
        <v>4.8073499999999996</v>
      </c>
      <c r="G538" s="123"/>
      <c r="H538" s="4"/>
      <c r="I538" s="5"/>
    </row>
    <row r="539" spans="1:9" s="3" customFormat="1" ht="14.25" customHeight="1">
      <c r="A539" s="109" t="s">
        <v>1143</v>
      </c>
      <c r="B539" s="157" t="s">
        <v>352</v>
      </c>
      <c r="C539" s="157" t="s">
        <v>901</v>
      </c>
      <c r="D539" s="85"/>
      <c r="E539" s="85"/>
      <c r="F539" s="86">
        <f>'[3]Лист1 (2)'!$AM$26</f>
        <v>7.9716199999999988</v>
      </c>
      <c r="G539" s="123"/>
      <c r="H539" s="4"/>
      <c r="I539" s="5"/>
    </row>
    <row r="540" spans="1:9" s="3" customFormat="1" ht="14.25" customHeight="1">
      <c r="A540" s="109" t="s">
        <v>1144</v>
      </c>
      <c r="B540" s="110" t="s">
        <v>1145</v>
      </c>
      <c r="C540" s="157" t="s">
        <v>1146</v>
      </c>
      <c r="D540" s="85"/>
      <c r="E540" s="85"/>
      <c r="F540" s="86">
        <f>'[3]Лист1 (2)'!$AN$26</f>
        <v>3.9790800000000002</v>
      </c>
      <c r="G540" s="123"/>
      <c r="H540" s="4"/>
      <c r="I540" s="5"/>
    </row>
    <row r="541" spans="1:9" s="3" customFormat="1" ht="14.25" customHeight="1">
      <c r="A541" s="109" t="s">
        <v>1147</v>
      </c>
      <c r="B541" s="103" t="s">
        <v>1148</v>
      </c>
      <c r="C541" s="104"/>
      <c r="D541" s="104"/>
      <c r="E541" s="104"/>
      <c r="F541" s="105"/>
      <c r="G541" s="123"/>
      <c r="H541" s="4"/>
      <c r="I541" s="5"/>
    </row>
    <row r="542" spans="1:9" s="3" customFormat="1" ht="14.25" customHeight="1">
      <c r="A542" s="109" t="s">
        <v>1149</v>
      </c>
      <c r="B542" s="110" t="s">
        <v>1152</v>
      </c>
      <c r="C542" s="157" t="s">
        <v>1146</v>
      </c>
      <c r="D542" s="85"/>
      <c r="E542" s="85"/>
      <c r="F542" s="86">
        <f>'[3]Лист1 (2)'!$AO$26</f>
        <v>8.9621600000000008</v>
      </c>
      <c r="G542" s="123"/>
      <c r="H542" s="4"/>
      <c r="I542" s="5"/>
    </row>
    <row r="543" spans="1:9" s="3" customFormat="1" ht="14.25" customHeight="1">
      <c r="A543" s="109" t="s">
        <v>1150</v>
      </c>
      <c r="B543" s="110" t="s">
        <v>0</v>
      </c>
      <c r="C543" s="157" t="s">
        <v>1146</v>
      </c>
      <c r="D543" s="85"/>
      <c r="E543" s="85"/>
      <c r="F543" s="86">
        <f>'[3]Лист1 (2)'!$AP$26</f>
        <v>15.277239999999999</v>
      </c>
      <c r="G543" s="123"/>
      <c r="H543" s="4"/>
      <c r="I543" s="5"/>
    </row>
    <row r="544" spans="1:9" s="3" customFormat="1" ht="14.25" customHeight="1">
      <c r="A544" s="109" t="s">
        <v>1151</v>
      </c>
      <c r="B544" s="110" t="s">
        <v>1</v>
      </c>
      <c r="C544" s="157" t="s">
        <v>1146</v>
      </c>
      <c r="D544" s="85"/>
      <c r="E544" s="85"/>
      <c r="F544" s="86">
        <f>'[3]Лист1 (2)'!$AQ$26</f>
        <v>23.073129999999999</v>
      </c>
      <c r="G544" s="123"/>
      <c r="H544" s="4"/>
      <c r="I544" s="5"/>
    </row>
    <row r="545" spans="1:9" s="3" customFormat="1" ht="14.25" customHeight="1">
      <c r="A545" s="109" t="s">
        <v>2</v>
      </c>
      <c r="B545" s="124" t="s">
        <v>3</v>
      </c>
      <c r="C545" s="157" t="s">
        <v>1146</v>
      </c>
      <c r="D545" s="98"/>
      <c r="E545" s="98"/>
      <c r="F545" s="172">
        <f>'[3]Лист1 (2)'!$AR$26</f>
        <v>5.3110800000000005</v>
      </c>
      <c r="G545" s="123"/>
      <c r="H545" s="4"/>
      <c r="I545" s="5"/>
    </row>
    <row r="546" spans="1:9" s="3" customFormat="1" ht="14.25" customHeight="1">
      <c r="A546" s="109" t="s">
        <v>4</v>
      </c>
      <c r="B546" s="110" t="s">
        <v>7</v>
      </c>
      <c r="C546" s="157" t="s">
        <v>1146</v>
      </c>
      <c r="D546" s="85"/>
      <c r="E546" s="85"/>
      <c r="F546" s="86">
        <f>'[3]Лист1 (2)'!$AS$26</f>
        <v>7.9716199999999988</v>
      </c>
      <c r="G546" s="123"/>
      <c r="H546" s="4"/>
      <c r="I546" s="5"/>
    </row>
    <row r="547" spans="1:9" s="3" customFormat="1" ht="14.25" customHeight="1">
      <c r="A547" s="109" t="s">
        <v>5</v>
      </c>
      <c r="B547" s="110" t="s">
        <v>8</v>
      </c>
      <c r="C547" s="157" t="s">
        <v>1146</v>
      </c>
      <c r="D547" s="85"/>
      <c r="E547" s="85"/>
      <c r="F547" s="86">
        <f>'[3]Лист1 (2)'!$AT$26</f>
        <v>8.6241599999999998</v>
      </c>
      <c r="G547" s="123"/>
      <c r="H547" s="4"/>
      <c r="I547" s="5"/>
    </row>
    <row r="548" spans="1:9" s="3" customFormat="1" ht="14.25" customHeight="1">
      <c r="A548" s="109" t="s">
        <v>6</v>
      </c>
      <c r="B548" s="110" t="s">
        <v>9</v>
      </c>
      <c r="C548" s="157" t="s">
        <v>1146</v>
      </c>
      <c r="D548" s="85"/>
      <c r="E548" s="85"/>
      <c r="F548" s="86">
        <f>'[3]Лист1 (2)'!$AU$26</f>
        <v>6.6396200000000007</v>
      </c>
      <c r="G548" s="123"/>
      <c r="H548" s="4"/>
      <c r="I548" s="5"/>
    </row>
    <row r="549" spans="1:9" s="3" customFormat="1" ht="14.25" customHeight="1">
      <c r="A549" s="109" t="s">
        <v>10</v>
      </c>
      <c r="B549" s="110" t="s">
        <v>11</v>
      </c>
      <c r="C549" s="157" t="s">
        <v>1146</v>
      </c>
      <c r="D549" s="85"/>
      <c r="E549" s="85"/>
      <c r="F549" s="86">
        <f>'[3]Лист1 (2)'!$AV$26</f>
        <v>0.69107000000000007</v>
      </c>
      <c r="G549" s="123"/>
      <c r="H549" s="4"/>
      <c r="I549" s="5"/>
    </row>
    <row r="550" spans="1:9" s="3" customFormat="1" ht="14.25" customHeight="1">
      <c r="A550" s="109" t="s">
        <v>12</v>
      </c>
      <c r="B550" s="103" t="s">
        <v>16</v>
      </c>
      <c r="C550" s="104"/>
      <c r="D550" s="104"/>
      <c r="E550" s="104"/>
      <c r="F550" s="105"/>
      <c r="G550" s="123"/>
      <c r="H550" s="4"/>
      <c r="I550" s="5"/>
    </row>
    <row r="551" spans="1:9" s="3" customFormat="1" ht="14.25" customHeight="1">
      <c r="A551" s="109" t="s">
        <v>13</v>
      </c>
      <c r="B551" s="157" t="s">
        <v>351</v>
      </c>
      <c r="C551" s="157" t="s">
        <v>895</v>
      </c>
      <c r="D551" s="85"/>
      <c r="E551" s="85"/>
      <c r="F551" s="86">
        <f>'[3]Лист1 (2)'!$AW$26</f>
        <v>10.29416</v>
      </c>
      <c r="G551" s="123"/>
      <c r="H551" s="4"/>
      <c r="I551" s="5"/>
    </row>
    <row r="552" spans="1:9" s="3" customFormat="1" ht="14.25" customHeight="1">
      <c r="A552" s="109" t="s">
        <v>14</v>
      </c>
      <c r="B552" s="157" t="s">
        <v>352</v>
      </c>
      <c r="C552" s="157" t="s">
        <v>895</v>
      </c>
      <c r="D552" s="85"/>
      <c r="E552" s="85"/>
      <c r="F552" s="86">
        <f>'[3]Лист1 (2)'!$AX$25</f>
        <v>11.12243</v>
      </c>
      <c r="G552" s="123"/>
      <c r="H552" s="4"/>
      <c r="I552" s="5"/>
    </row>
    <row r="553" spans="1:9" s="3" customFormat="1" ht="14.25" customHeight="1">
      <c r="A553" s="109" t="s">
        <v>15</v>
      </c>
      <c r="B553" s="157" t="s">
        <v>329</v>
      </c>
      <c r="C553" s="157" t="s">
        <v>895</v>
      </c>
      <c r="D553" s="85"/>
      <c r="E553" s="85"/>
      <c r="F553" s="86">
        <f>'[3]Лист1 (2)'!$AY$26</f>
        <v>12.44097</v>
      </c>
      <c r="G553" s="123"/>
      <c r="H553" s="4"/>
      <c r="I553" s="5"/>
    </row>
    <row r="554" spans="1:9" s="3" customFormat="1" ht="14.25" customHeight="1">
      <c r="A554" s="109" t="s">
        <v>17</v>
      </c>
      <c r="B554" s="103" t="s">
        <v>18</v>
      </c>
      <c r="C554" s="104"/>
      <c r="D554" s="104"/>
      <c r="E554" s="104"/>
      <c r="F554" s="105"/>
      <c r="G554" s="123"/>
      <c r="H554" s="4"/>
      <c r="I554" s="5"/>
    </row>
    <row r="555" spans="1:9" s="3" customFormat="1" ht="14.25" customHeight="1">
      <c r="A555" s="109" t="s">
        <v>19</v>
      </c>
      <c r="B555" s="157" t="s">
        <v>351</v>
      </c>
      <c r="C555" s="157" t="s">
        <v>895</v>
      </c>
      <c r="D555" s="85"/>
      <c r="E555" s="85"/>
      <c r="F555" s="86">
        <f>'[3]Лист1 (2)'!$AZ$26</f>
        <v>3.48881</v>
      </c>
      <c r="G555" s="123"/>
      <c r="H555" s="4"/>
      <c r="I555" s="5"/>
    </row>
    <row r="556" spans="1:9" s="3" customFormat="1" ht="14.25" customHeight="1">
      <c r="A556" s="109" t="s">
        <v>20</v>
      </c>
      <c r="B556" s="157" t="s">
        <v>352</v>
      </c>
      <c r="C556" s="157" t="s">
        <v>895</v>
      </c>
      <c r="D556" s="85"/>
      <c r="E556" s="85"/>
      <c r="F556" s="86">
        <f>'[3]Лист1 (2)'!$BA$26</f>
        <v>3.757854</v>
      </c>
      <c r="G556" s="123"/>
      <c r="H556" s="4"/>
      <c r="I556" s="5"/>
    </row>
    <row r="557" spans="1:9" s="3" customFormat="1" ht="14.25" customHeight="1">
      <c r="A557" s="109" t="s">
        <v>21</v>
      </c>
      <c r="B557" s="157" t="s">
        <v>329</v>
      </c>
      <c r="C557" s="157" t="s">
        <v>895</v>
      </c>
      <c r="D557" s="85"/>
      <c r="E557" s="85"/>
      <c r="F557" s="86">
        <f>'[3]Лист1 (2)'!$BB$26</f>
        <v>4.0403580000000003</v>
      </c>
      <c r="G557" s="123"/>
      <c r="H557" s="4"/>
      <c r="I557" s="5"/>
    </row>
    <row r="558" spans="1:9" s="3" customFormat="1" ht="14.25" customHeight="1">
      <c r="A558" s="109" t="s">
        <v>22</v>
      </c>
      <c r="B558" s="110" t="s">
        <v>23</v>
      </c>
      <c r="C558" s="157" t="s">
        <v>901</v>
      </c>
      <c r="D558" s="85"/>
      <c r="E558" s="85"/>
      <c r="F558" s="86">
        <f>'[3]Лист1 (2)'!$BC$26</f>
        <v>139.73386000000002</v>
      </c>
      <c r="G558" s="123"/>
      <c r="H558" s="4"/>
      <c r="I558" s="5"/>
    </row>
    <row r="559" spans="1:9" s="3" customFormat="1" ht="14.25" customHeight="1">
      <c r="A559" s="109" t="s">
        <v>24</v>
      </c>
      <c r="B559" s="110" t="s">
        <v>26</v>
      </c>
      <c r="C559" s="157" t="s">
        <v>901</v>
      </c>
      <c r="D559" s="85"/>
      <c r="E559" s="85"/>
      <c r="F559" s="86">
        <f>'[3]Лист1 (2)'!$BD$26</f>
        <v>2.3657140000000001</v>
      </c>
      <c r="G559" s="123"/>
      <c r="H559" s="4"/>
      <c r="I559" s="5"/>
    </row>
    <row r="560" spans="1:9" s="3" customFormat="1" ht="14.25" customHeight="1">
      <c r="A560" s="109" t="s">
        <v>25</v>
      </c>
      <c r="B560" s="103" t="s">
        <v>27</v>
      </c>
      <c r="C560" s="104"/>
      <c r="D560" s="104"/>
      <c r="E560" s="104"/>
      <c r="F560" s="105"/>
      <c r="G560" s="123"/>
      <c r="H560" s="4"/>
      <c r="I560" s="5"/>
    </row>
    <row r="561" spans="1:9" s="3" customFormat="1" ht="14.25" customHeight="1">
      <c r="A561" s="109" t="s">
        <v>28</v>
      </c>
      <c r="B561" s="157" t="s">
        <v>458</v>
      </c>
      <c r="C561" s="131" t="s">
        <v>379</v>
      </c>
      <c r="D561" s="85"/>
      <c r="E561" s="85"/>
      <c r="F561" s="86">
        <f>'[3]Лист1 (2)'!$BE$26</f>
        <v>1.6565400000000001</v>
      </c>
      <c r="G561" s="123"/>
      <c r="H561" s="4"/>
      <c r="I561" s="5"/>
    </row>
    <row r="562" spans="1:9" s="3" customFormat="1" ht="14.25" customHeight="1">
      <c r="A562" s="109" t="s">
        <v>29</v>
      </c>
      <c r="B562" s="157" t="s">
        <v>351</v>
      </c>
      <c r="C562" s="170"/>
      <c r="D562" s="85"/>
      <c r="E562" s="85"/>
      <c r="F562" s="86">
        <f>'[3]Лист1 (2)'!$BF$26</f>
        <v>1.9845400000000002</v>
      </c>
      <c r="G562" s="123"/>
      <c r="H562" s="4"/>
      <c r="I562" s="5"/>
    </row>
    <row r="563" spans="1:9" s="3" customFormat="1" ht="14.25" customHeight="1">
      <c r="A563" s="109" t="s">
        <v>30</v>
      </c>
      <c r="B563" s="157" t="s">
        <v>352</v>
      </c>
      <c r="C563" s="170"/>
      <c r="D563" s="85"/>
      <c r="E563" s="85"/>
      <c r="F563" s="86">
        <f>'[3]Лист1 (2)'!$BG$26</f>
        <v>2.32254</v>
      </c>
      <c r="G563" s="123"/>
      <c r="H563" s="4"/>
      <c r="I563" s="5"/>
    </row>
    <row r="564" spans="1:9" s="3" customFormat="1" ht="14.25" customHeight="1">
      <c r="A564" s="109" t="s">
        <v>31</v>
      </c>
      <c r="B564" s="157" t="s">
        <v>353</v>
      </c>
      <c r="C564" s="170"/>
      <c r="D564" s="85"/>
      <c r="E564" s="85"/>
      <c r="F564" s="86">
        <f>'[3]Лист1 (2)'!$BH$26</f>
        <v>2.6605400000000001</v>
      </c>
      <c r="G564" s="123"/>
      <c r="H564" s="4"/>
      <c r="I564" s="5"/>
    </row>
    <row r="565" spans="1:9" s="3" customFormat="1" ht="14.25" customHeight="1">
      <c r="A565" s="109" t="s">
        <v>32</v>
      </c>
      <c r="B565" s="157" t="s">
        <v>329</v>
      </c>
      <c r="C565" s="171"/>
      <c r="D565" s="85"/>
      <c r="E565" s="85"/>
      <c r="F565" s="86">
        <f>'[3]Лист1 (2)'!$BI$26</f>
        <v>3.8168099999999998</v>
      </c>
      <c r="G565" s="123"/>
      <c r="H565" s="4"/>
      <c r="I565" s="5"/>
    </row>
    <row r="566" spans="1:9" s="3" customFormat="1" ht="28.5" customHeight="1">
      <c r="A566" s="109" t="s">
        <v>33</v>
      </c>
      <c r="B566" s="110" t="s">
        <v>704</v>
      </c>
      <c r="C566" s="157" t="s">
        <v>905</v>
      </c>
      <c r="D566" s="85"/>
      <c r="E566" s="85"/>
      <c r="F566" s="86">
        <f>'[3]Лист1 (2)'!$BJ$26</f>
        <v>50.615610000000004</v>
      </c>
      <c r="G566" s="123"/>
      <c r="H566" s="4"/>
      <c r="I566" s="5"/>
    </row>
    <row r="567" spans="1:9" s="3" customFormat="1" ht="27.75" customHeight="1">
      <c r="A567" s="109" t="s">
        <v>34</v>
      </c>
      <c r="B567" s="110" t="s">
        <v>705</v>
      </c>
      <c r="C567" s="157" t="s">
        <v>905</v>
      </c>
      <c r="D567" s="85"/>
      <c r="E567" s="85"/>
      <c r="F567" s="86">
        <f>'[3]Лист1 (2)'!$BK$26</f>
        <v>47.802799999999991</v>
      </c>
      <c r="G567" s="123"/>
      <c r="H567" s="4"/>
      <c r="I567" s="5"/>
    </row>
    <row r="568" spans="1:9" s="3" customFormat="1" ht="27" customHeight="1">
      <c r="A568" s="109" t="s">
        <v>706</v>
      </c>
      <c r="B568" s="110" t="s">
        <v>710</v>
      </c>
      <c r="C568" s="157" t="s">
        <v>905</v>
      </c>
      <c r="D568" s="85"/>
      <c r="E568" s="85"/>
      <c r="F568" s="86">
        <f>'[3]Лист1 (2)'!$BL$26</f>
        <v>48.468800000000002</v>
      </c>
      <c r="G568" s="123"/>
      <c r="H568" s="4"/>
      <c r="I568" s="5"/>
    </row>
    <row r="569" spans="1:9" s="3" customFormat="1" ht="31.5" customHeight="1">
      <c r="A569" s="109" t="s">
        <v>707</v>
      </c>
      <c r="B569" s="110" t="s">
        <v>711</v>
      </c>
      <c r="C569" s="157" t="s">
        <v>904</v>
      </c>
      <c r="D569" s="85"/>
      <c r="E569" s="85"/>
      <c r="F569" s="86">
        <f>'[3]Лист1 (2)'!$BM$26</f>
        <v>6.4773500000000004</v>
      </c>
      <c r="G569" s="123"/>
      <c r="H569" s="4"/>
      <c r="I569" s="5"/>
    </row>
    <row r="570" spans="1:9" s="3" customFormat="1" ht="32.25" customHeight="1">
      <c r="A570" s="109" t="s">
        <v>708</v>
      </c>
      <c r="B570" s="110" t="s">
        <v>712</v>
      </c>
      <c r="C570" s="157" t="s">
        <v>904</v>
      </c>
      <c r="D570" s="85"/>
      <c r="E570" s="85"/>
      <c r="F570" s="86">
        <f>'[3]Лист1 (2)'!$BN$26</f>
        <v>2.6582179999999997</v>
      </c>
      <c r="G570" s="123"/>
      <c r="H570" s="4"/>
      <c r="I570" s="5"/>
    </row>
    <row r="571" spans="1:9" s="3" customFormat="1" ht="27" customHeight="1">
      <c r="A571" s="109" t="s">
        <v>709</v>
      </c>
      <c r="B571" s="110" t="s">
        <v>713</v>
      </c>
      <c r="C571" s="157" t="s">
        <v>905</v>
      </c>
      <c r="D571" s="85"/>
      <c r="E571" s="85"/>
      <c r="F571" s="86">
        <f>'[3]Лист1 (2)'!$BO$26</f>
        <v>19.584319999999998</v>
      </c>
      <c r="G571" s="123"/>
      <c r="H571" s="4"/>
      <c r="I571" s="5"/>
    </row>
    <row r="572" spans="1:9" s="3" customFormat="1" ht="27.75" customHeight="1">
      <c r="A572" s="109" t="s">
        <v>1169</v>
      </c>
      <c r="B572" s="110" t="s">
        <v>1170</v>
      </c>
      <c r="C572" s="157" t="s">
        <v>114</v>
      </c>
      <c r="D572" s="85"/>
      <c r="E572" s="85"/>
      <c r="F572" s="86">
        <f>'[3]Лист1 (2)'!$BP$26</f>
        <v>4.0403580000000003</v>
      </c>
      <c r="G572" s="123"/>
      <c r="H572" s="4"/>
      <c r="I572" s="5"/>
    </row>
    <row r="573" spans="1:9" s="3" customFormat="1" ht="14.25" customHeight="1">
      <c r="A573" s="109" t="s">
        <v>1171</v>
      </c>
      <c r="B573" s="110" t="s">
        <v>1172</v>
      </c>
      <c r="C573" s="157" t="s">
        <v>1173</v>
      </c>
      <c r="D573" s="85"/>
      <c r="E573" s="85"/>
      <c r="F573" s="86">
        <f>'[3]Лист1 (2)'!$BQ$26</f>
        <v>10.784429999999999</v>
      </c>
      <c r="G573" s="123"/>
      <c r="H573" s="4"/>
      <c r="I573" s="5"/>
    </row>
    <row r="574" spans="1:9" s="3" customFormat="1" ht="14.25" customHeight="1">
      <c r="A574" s="109" t="s">
        <v>1174</v>
      </c>
      <c r="B574" s="124" t="s">
        <v>1175</v>
      </c>
      <c r="C574" s="157" t="s">
        <v>544</v>
      </c>
      <c r="D574" s="162"/>
      <c r="E574" s="162"/>
      <c r="F574" s="173">
        <f>'[3]Лист1 (2)'!$BR$26</f>
        <v>8.3096199999999989</v>
      </c>
      <c r="G574" s="123"/>
      <c r="H574" s="4"/>
      <c r="I574" s="5"/>
    </row>
    <row r="575" spans="1:9" s="3" customFormat="1" ht="14.25" customHeight="1">
      <c r="A575" s="109" t="s">
        <v>1176</v>
      </c>
      <c r="B575" s="110" t="s">
        <v>1177</v>
      </c>
      <c r="C575" s="157" t="s">
        <v>114</v>
      </c>
      <c r="D575" s="85"/>
      <c r="E575" s="85"/>
      <c r="F575" s="86">
        <f>'[3]Лист1 (2)'!$BS$26</f>
        <v>6.9676200000000001</v>
      </c>
      <c r="G575" s="123"/>
      <c r="H575" s="4"/>
      <c r="I575" s="5"/>
    </row>
    <row r="576" spans="1:9" s="3" customFormat="1" ht="14.25" customHeight="1">
      <c r="A576" s="109" t="s">
        <v>1178</v>
      </c>
      <c r="B576" s="110" t="s">
        <v>1179</v>
      </c>
      <c r="C576" s="157" t="s">
        <v>1180</v>
      </c>
      <c r="D576" s="85"/>
      <c r="E576" s="85"/>
      <c r="F576" s="86">
        <f>'[3]Лист1 (2)'!$BT$26</f>
        <v>1.9845400000000002</v>
      </c>
      <c r="G576" s="123"/>
      <c r="H576" s="4"/>
      <c r="I576" s="5"/>
    </row>
    <row r="577" spans="1:9" s="3" customFormat="1" ht="14.25" customHeight="1">
      <c r="A577" s="109" t="s">
        <v>1181</v>
      </c>
      <c r="B577" s="110" t="s">
        <v>1182</v>
      </c>
      <c r="C577" s="98"/>
      <c r="D577" s="85"/>
      <c r="E577" s="85"/>
      <c r="F577" s="86"/>
      <c r="G577" s="123"/>
      <c r="H577" s="4"/>
      <c r="I577" s="5"/>
    </row>
    <row r="578" spans="1:9" s="3" customFormat="1" ht="14.25" customHeight="1">
      <c r="A578" s="109" t="s">
        <v>1183</v>
      </c>
      <c r="B578" s="110" t="s">
        <v>1184</v>
      </c>
      <c r="C578" s="157" t="s">
        <v>925</v>
      </c>
      <c r="D578" s="85"/>
      <c r="E578" s="85"/>
      <c r="F578" s="86">
        <f>'[3]Лист1 (2)'!$BU$26</f>
        <v>2.8128100000000003</v>
      </c>
      <c r="G578" s="123"/>
      <c r="H578" s="4"/>
      <c r="I578" s="5"/>
    </row>
    <row r="579" spans="1:9" s="3" customFormat="1" ht="14.25" customHeight="1">
      <c r="A579" s="109" t="s">
        <v>1185</v>
      </c>
      <c r="B579" s="157" t="s">
        <v>535</v>
      </c>
      <c r="C579" s="157" t="s">
        <v>925</v>
      </c>
      <c r="D579" s="85"/>
      <c r="E579" s="85"/>
      <c r="F579" s="86">
        <f>'[3]Лист1 (2)'!$BV$26</f>
        <v>4.1548099999999994</v>
      </c>
      <c r="G579" s="123"/>
      <c r="H579" s="4"/>
      <c r="I579" s="5"/>
    </row>
    <row r="580" spans="1:9" s="3" customFormat="1" ht="14.25">
      <c r="A580" s="109" t="s">
        <v>1186</v>
      </c>
      <c r="B580" s="157" t="s">
        <v>352</v>
      </c>
      <c r="C580" s="157" t="s">
        <v>925</v>
      </c>
      <c r="D580" s="85"/>
      <c r="E580" s="85"/>
      <c r="F580" s="86">
        <f>'[3]Лист1 (2)'!$BW$26</f>
        <v>5.4733499999999999</v>
      </c>
      <c r="G580" s="123"/>
      <c r="H580" s="4"/>
      <c r="I580" s="5"/>
    </row>
    <row r="581" spans="1:9" s="3" customFormat="1" ht="28.5">
      <c r="A581" s="147" t="s">
        <v>1187</v>
      </c>
      <c r="B581" s="110" t="s">
        <v>1188</v>
      </c>
      <c r="C581" s="157" t="s">
        <v>1189</v>
      </c>
      <c r="D581" s="85"/>
      <c r="E581" s="85"/>
      <c r="F581" s="86">
        <f>'[3]Лист1 (2)'!$BX$26</f>
        <v>4.6019060000000005</v>
      </c>
      <c r="G581" s="123"/>
      <c r="H581" s="4"/>
      <c r="I581" s="5"/>
    </row>
    <row r="582" spans="1:9" s="3" customFormat="1" ht="14.25">
      <c r="A582" s="147" t="s">
        <v>1190</v>
      </c>
      <c r="B582" s="110" t="s">
        <v>1191</v>
      </c>
      <c r="C582" s="157" t="s">
        <v>544</v>
      </c>
      <c r="D582" s="85"/>
      <c r="E582" s="85"/>
      <c r="F582" s="86">
        <f>'[3]Лист1 (2)'!$BY$26</f>
        <v>3.48881</v>
      </c>
      <c r="G582" s="123"/>
      <c r="H582" s="4"/>
      <c r="I582" s="5"/>
    </row>
    <row r="583" spans="1:9" s="3" customFormat="1" ht="28.5">
      <c r="A583" s="147" t="s">
        <v>1192</v>
      </c>
      <c r="B583" s="110" t="s">
        <v>1193</v>
      </c>
      <c r="C583" s="157" t="s">
        <v>905</v>
      </c>
      <c r="D583" s="85"/>
      <c r="E583" s="85"/>
      <c r="F583" s="86">
        <f>'[3]Лист1 (2)'!$BZ$26</f>
        <v>8.3096199999999989</v>
      </c>
      <c r="G583" s="123"/>
      <c r="H583" s="4"/>
      <c r="I583" s="5"/>
    </row>
    <row r="584" spans="1:9" s="3" customFormat="1" ht="14.25" customHeight="1">
      <c r="A584" s="147" t="s">
        <v>1227</v>
      </c>
      <c r="B584" s="110" t="s">
        <v>1228</v>
      </c>
      <c r="C584" s="157" t="s">
        <v>1229</v>
      </c>
      <c r="D584" s="85"/>
      <c r="E584" s="85"/>
      <c r="F584" s="86">
        <f>'[3]Лист1 (2)'!$CA$26</f>
        <v>3.757854</v>
      </c>
      <c r="G584" s="123"/>
      <c r="H584" s="4"/>
      <c r="I584" s="5"/>
    </row>
    <row r="585" spans="1:9" s="3" customFormat="1" ht="14.25" customHeight="1">
      <c r="A585" s="147" t="s">
        <v>1230</v>
      </c>
      <c r="B585" s="110" t="s">
        <v>1231</v>
      </c>
      <c r="C585" s="157"/>
      <c r="D585" s="85"/>
      <c r="E585" s="85"/>
      <c r="F585" s="86"/>
      <c r="G585" s="123"/>
      <c r="H585" s="4"/>
      <c r="I585" s="5"/>
    </row>
    <row r="586" spans="1:9" s="3" customFormat="1" ht="14.25" customHeight="1">
      <c r="A586" s="109" t="s">
        <v>1233</v>
      </c>
      <c r="B586" s="124" t="s">
        <v>1235</v>
      </c>
      <c r="C586" s="157" t="s">
        <v>1232</v>
      </c>
      <c r="D586" s="162"/>
      <c r="E586" s="162"/>
      <c r="F586" s="86">
        <f>'[3]Лист1 (2)'!$CB$26</f>
        <v>1.1130960000000001</v>
      </c>
      <c r="G586" s="123"/>
      <c r="H586" s="4"/>
      <c r="I586" s="5"/>
    </row>
    <row r="587" spans="1:9" s="3" customFormat="1" ht="14.25" customHeight="1">
      <c r="A587" s="109" t="s">
        <v>1234</v>
      </c>
      <c r="B587" s="110" t="s">
        <v>1236</v>
      </c>
      <c r="C587" s="157" t="s">
        <v>1232</v>
      </c>
      <c r="D587" s="85"/>
      <c r="E587" s="85"/>
      <c r="F587" s="86">
        <f>'[3]Лист1 (2)'!$CC$26</f>
        <v>1.9436880000000001</v>
      </c>
      <c r="G587" s="123"/>
      <c r="H587" s="4"/>
      <c r="I587" s="5"/>
    </row>
    <row r="588" spans="1:9" s="3" customFormat="1" ht="14.25" customHeight="1">
      <c r="A588" s="109" t="s">
        <v>1237</v>
      </c>
      <c r="B588" s="110" t="s">
        <v>1238</v>
      </c>
      <c r="C588" s="157" t="s">
        <v>1239</v>
      </c>
      <c r="D588" s="85"/>
      <c r="E588" s="85"/>
      <c r="F588" s="86">
        <f>'[3]Лист1 (2)'!$CD$26</f>
        <v>4.4828099999999997</v>
      </c>
      <c r="G588" s="123"/>
      <c r="H588" s="4"/>
      <c r="I588" s="5"/>
    </row>
    <row r="589" spans="1:9" s="3" customFormat="1" ht="14.25" customHeight="1">
      <c r="A589" s="109" t="s">
        <v>1240</v>
      </c>
      <c r="B589" s="110" t="s">
        <v>1241</v>
      </c>
      <c r="C589" s="157" t="s">
        <v>1239</v>
      </c>
      <c r="D589" s="85"/>
      <c r="E589" s="85"/>
      <c r="F589" s="86">
        <f>'[3]Лист1 (2)'!$CE$26</f>
        <v>5.4733499999999999</v>
      </c>
      <c r="G589" s="123"/>
      <c r="H589" s="4"/>
      <c r="I589" s="5"/>
    </row>
    <row r="590" spans="1:9" s="3" customFormat="1" ht="14.25" customHeight="1">
      <c r="A590" s="109" t="s">
        <v>1242</v>
      </c>
      <c r="B590" s="110" t="s">
        <v>1243</v>
      </c>
      <c r="C590" s="157" t="s">
        <v>1244</v>
      </c>
      <c r="D590" s="85"/>
      <c r="E590" s="85"/>
      <c r="F590" s="86">
        <f>'[3]Лист1 (2)'!$CF$26</f>
        <v>1.6746439999999998</v>
      </c>
      <c r="G590" s="123"/>
      <c r="H590" s="4"/>
      <c r="I590" s="5"/>
    </row>
    <row r="591" spans="1:9" s="3" customFormat="1" ht="14.25" customHeight="1">
      <c r="A591" s="109" t="s">
        <v>1245</v>
      </c>
      <c r="B591" s="110" t="s">
        <v>1246</v>
      </c>
      <c r="C591" s="157" t="s">
        <v>1247</v>
      </c>
      <c r="D591" s="85"/>
      <c r="E591" s="85"/>
      <c r="F591" s="86">
        <f>'[3]Лист1 (2)'!$CG$26</f>
        <v>2.8128100000000003</v>
      </c>
      <c r="G591" s="123"/>
      <c r="H591" s="4"/>
      <c r="I591" s="5"/>
    </row>
    <row r="592" spans="1:9" s="3" customFormat="1" ht="14.25">
      <c r="A592" s="109" t="s">
        <v>1248</v>
      </c>
      <c r="B592" s="110" t="s">
        <v>1249</v>
      </c>
      <c r="C592" s="157" t="s">
        <v>103</v>
      </c>
      <c r="D592" s="85"/>
      <c r="E592" s="85"/>
      <c r="F592" s="86">
        <f>'[3]Лист1 (2)'!$CH$26</f>
        <v>1.1130960000000001</v>
      </c>
      <c r="G592" s="123"/>
      <c r="H592" s="4"/>
      <c r="I592" s="5"/>
    </row>
    <row r="593" spans="1:9" s="3" customFormat="1" ht="14.25">
      <c r="A593" s="109" t="s">
        <v>1250</v>
      </c>
      <c r="B593" s="110" t="s">
        <v>1252</v>
      </c>
      <c r="C593" s="157"/>
      <c r="D593" s="85"/>
      <c r="E593" s="85"/>
      <c r="F593" s="86"/>
      <c r="G593" s="123"/>
      <c r="H593" s="4"/>
      <c r="I593" s="5"/>
    </row>
    <row r="594" spans="1:9" s="3" customFormat="1" ht="14.25">
      <c r="A594" s="109" t="s">
        <v>1253</v>
      </c>
      <c r="B594" s="110" t="s">
        <v>1251</v>
      </c>
      <c r="C594" s="157" t="s">
        <v>675</v>
      </c>
      <c r="D594" s="85"/>
      <c r="E594" s="85"/>
      <c r="F594" s="86">
        <f>'[3]Лист1 (2)'!$CI$26</f>
        <v>9.4658899999999999</v>
      </c>
      <c r="G594" s="123"/>
      <c r="H594" s="4"/>
      <c r="I594" s="5"/>
    </row>
    <row r="595" spans="1:9" s="3" customFormat="1" ht="14.25">
      <c r="A595" s="109" t="s">
        <v>1254</v>
      </c>
      <c r="B595" s="110" t="s">
        <v>1255</v>
      </c>
      <c r="C595" s="157" t="s">
        <v>675</v>
      </c>
      <c r="D595" s="85"/>
      <c r="E595" s="85"/>
      <c r="F595" s="86">
        <f>'[3]Лист1 (2)'!$CJ$26</f>
        <v>15.277239999999999</v>
      </c>
      <c r="G595" s="123"/>
      <c r="H595" s="4"/>
      <c r="I595" s="5"/>
    </row>
    <row r="596" spans="1:9" s="3" customFormat="1" ht="14.25" customHeight="1">
      <c r="A596" s="109" t="s">
        <v>1256</v>
      </c>
      <c r="B596" s="110" t="s">
        <v>1260</v>
      </c>
      <c r="C596" s="157"/>
      <c r="D596" s="85"/>
      <c r="E596" s="85"/>
      <c r="F596" s="86"/>
      <c r="G596" s="123"/>
      <c r="H596" s="4"/>
      <c r="I596" s="5"/>
    </row>
    <row r="597" spans="1:9" s="3" customFormat="1" ht="14.25" customHeight="1">
      <c r="A597" s="109" t="s">
        <v>1257</v>
      </c>
      <c r="B597" s="110" t="s">
        <v>1261</v>
      </c>
      <c r="C597" s="157" t="s">
        <v>1034</v>
      </c>
      <c r="D597" s="85"/>
      <c r="E597" s="85"/>
      <c r="F597" s="86">
        <f>'[3]Лист1 (2)'!$CK$26</f>
        <v>11.12243</v>
      </c>
      <c r="G597" s="123"/>
      <c r="H597" s="4"/>
      <c r="I597" s="5"/>
    </row>
    <row r="598" spans="1:9" s="3" customFormat="1" ht="14.25" customHeight="1">
      <c r="A598" s="109" t="s">
        <v>1258</v>
      </c>
      <c r="B598" s="157" t="s">
        <v>427</v>
      </c>
      <c r="C598" s="157" t="s">
        <v>1034</v>
      </c>
      <c r="D598" s="85"/>
      <c r="E598" s="85"/>
      <c r="F598" s="86">
        <f>'[3]Лист1 (2)'!$CL$26</f>
        <v>13.607240000000001</v>
      </c>
      <c r="G598" s="123"/>
      <c r="H598" s="4"/>
      <c r="I598" s="5"/>
    </row>
    <row r="599" spans="1:9" s="3" customFormat="1" ht="14.25" customHeight="1">
      <c r="A599" s="109" t="s">
        <v>1259</v>
      </c>
      <c r="B599" s="157" t="s">
        <v>330</v>
      </c>
      <c r="C599" s="157" t="s">
        <v>1034</v>
      </c>
      <c r="D599" s="85"/>
      <c r="E599" s="85"/>
      <c r="F599" s="86">
        <f>'[3]Лист1 (2)'!$CM$26</f>
        <v>16.595779999999998</v>
      </c>
      <c r="G599" s="123"/>
      <c r="H599" s="4"/>
      <c r="I599" s="5"/>
    </row>
    <row r="600" spans="1:9" s="3" customFormat="1" ht="28.5">
      <c r="A600" s="109" t="s">
        <v>1262</v>
      </c>
      <c r="B600" s="110" t="s">
        <v>1263</v>
      </c>
      <c r="C600" s="157" t="s">
        <v>1173</v>
      </c>
      <c r="D600" s="85"/>
      <c r="E600" s="85"/>
      <c r="F600" s="86">
        <f>'[3]Лист1 (2)'!$CN$26</f>
        <v>15.277239999999999</v>
      </c>
      <c r="G600" s="123"/>
      <c r="H600" s="4"/>
      <c r="I600" s="5"/>
    </row>
    <row r="601" spans="1:9" s="3" customFormat="1" ht="31.5" customHeight="1">
      <c r="A601" s="109" t="s">
        <v>1264</v>
      </c>
      <c r="B601" s="103" t="s">
        <v>1265</v>
      </c>
      <c r="C601" s="104"/>
      <c r="D601" s="104"/>
      <c r="E601" s="104"/>
      <c r="F601" s="105"/>
      <c r="G601" s="123"/>
      <c r="H601" s="4"/>
      <c r="I601" s="5"/>
    </row>
    <row r="602" spans="1:9" s="3" customFormat="1" ht="14.25">
      <c r="A602" s="109" t="s">
        <v>1266</v>
      </c>
      <c r="B602" s="110" t="s">
        <v>458</v>
      </c>
      <c r="C602" s="157" t="s">
        <v>904</v>
      </c>
      <c r="D602" s="85"/>
      <c r="E602" s="85"/>
      <c r="F602" s="86">
        <f>'[3]Лист1 (2)'!$CO$26</f>
        <v>17.762050000000002</v>
      </c>
      <c r="G602" s="123"/>
      <c r="H602" s="4"/>
      <c r="I602" s="5"/>
    </row>
    <row r="603" spans="1:9" s="3" customFormat="1" ht="14.25">
      <c r="A603" s="109" t="s">
        <v>1267</v>
      </c>
      <c r="B603" s="110" t="s">
        <v>352</v>
      </c>
      <c r="C603" s="157" t="s">
        <v>904</v>
      </c>
      <c r="D603" s="85"/>
      <c r="E603" s="85"/>
      <c r="F603" s="86">
        <f>'[3]Лист1 (2)'!$CP$26</f>
        <v>18.590320000000002</v>
      </c>
      <c r="G603" s="123"/>
      <c r="H603" s="4"/>
      <c r="I603" s="5"/>
    </row>
    <row r="604" spans="1:9" s="3" customFormat="1" ht="14.25">
      <c r="A604" s="109" t="s">
        <v>1268</v>
      </c>
      <c r="B604" s="110" t="s">
        <v>354</v>
      </c>
      <c r="C604" s="157" t="s">
        <v>904</v>
      </c>
      <c r="D604" s="85"/>
      <c r="E604" s="85"/>
      <c r="F604" s="86">
        <f>'[3]Лист1 (2)'!$CQ$26</f>
        <v>20.750589999999999</v>
      </c>
      <c r="G604" s="123"/>
      <c r="H604" s="4"/>
      <c r="I604" s="5"/>
    </row>
    <row r="605" spans="1:9" s="3" customFormat="1" ht="14.25">
      <c r="A605" s="109" t="s">
        <v>1269</v>
      </c>
      <c r="B605" s="110" t="s">
        <v>330</v>
      </c>
      <c r="C605" s="157" t="s">
        <v>904</v>
      </c>
      <c r="D605" s="85"/>
      <c r="E605" s="85"/>
      <c r="F605" s="86">
        <f>'[3]Лист1 (2)'!$CR$26</f>
        <v>23.563400000000001</v>
      </c>
      <c r="G605" s="123"/>
      <c r="H605" s="4"/>
      <c r="I605" s="5"/>
    </row>
    <row r="903" spans="2:9" ht="5.65" customHeight="1">
      <c r="B903" s="42"/>
      <c r="C903" s="49"/>
      <c r="E903" s="50"/>
      <c r="F903" s="120"/>
      <c r="G903" s="33"/>
      <c r="H903" s="32"/>
      <c r="I903" s="119"/>
    </row>
  </sheetData>
  <mergeCells count="76">
    <mergeCell ref="A15:F15"/>
    <mergeCell ref="G17:G18"/>
    <mergeCell ref="H17:H18"/>
    <mergeCell ref="G19:G20"/>
    <mergeCell ref="J1:J4"/>
    <mergeCell ref="A6:F6"/>
    <mergeCell ref="A7:F7"/>
    <mergeCell ref="A8:F8"/>
    <mergeCell ref="A10:A13"/>
    <mergeCell ref="B10:B13"/>
    <mergeCell ref="C10:C13"/>
    <mergeCell ref="F10:F13"/>
    <mergeCell ref="G10:G12"/>
    <mergeCell ref="H10:H12"/>
    <mergeCell ref="H19:H20"/>
    <mergeCell ref="G28:G29"/>
    <mergeCell ref="H28:H29"/>
    <mergeCell ref="G36:G37"/>
    <mergeCell ref="H36:H37"/>
    <mergeCell ref="G25:G26"/>
    <mergeCell ref="H25:H26"/>
    <mergeCell ref="G41:G42"/>
    <mergeCell ref="H41:H42"/>
    <mergeCell ref="G69:G70"/>
    <mergeCell ref="H69:H70"/>
    <mergeCell ref="G44:G45"/>
    <mergeCell ref="H44:H45"/>
    <mergeCell ref="G46:G47"/>
    <mergeCell ref="H46:H47"/>
    <mergeCell ref="G49:G50"/>
    <mergeCell ref="H49:H50"/>
    <mergeCell ref="G55:G58"/>
    <mergeCell ref="H55:H58"/>
    <mergeCell ref="A61:F61"/>
    <mergeCell ref="G67:G68"/>
    <mergeCell ref="H67:H68"/>
    <mergeCell ref="G71:G72"/>
    <mergeCell ref="H71:H72"/>
    <mergeCell ref="G73:G74"/>
    <mergeCell ref="H73:H74"/>
    <mergeCell ref="G75:G76"/>
    <mergeCell ref="H75:H76"/>
    <mergeCell ref="G80:G81"/>
    <mergeCell ref="H80:H81"/>
    <mergeCell ref="G82:G83"/>
    <mergeCell ref="H82:H83"/>
    <mergeCell ref="G84:G85"/>
    <mergeCell ref="H84:H85"/>
    <mergeCell ref="G89:G90"/>
    <mergeCell ref="H89:H90"/>
    <mergeCell ref="G91:G92"/>
    <mergeCell ref="H91:H92"/>
    <mergeCell ref="G93:G94"/>
    <mergeCell ref="H93:H94"/>
    <mergeCell ref="G109:G110"/>
    <mergeCell ref="H109:H110"/>
    <mergeCell ref="G111:G112"/>
    <mergeCell ref="H111:H112"/>
    <mergeCell ref="G115:G116"/>
    <mergeCell ref="H115:H116"/>
    <mergeCell ref="G117:G118"/>
    <mergeCell ref="H117:H118"/>
    <mergeCell ref="G125:G127"/>
    <mergeCell ref="H125:H127"/>
    <mergeCell ref="G128:G129"/>
    <mergeCell ref="H128:H129"/>
    <mergeCell ref="G173:G174"/>
    <mergeCell ref="H173:H174"/>
    <mergeCell ref="G177:G178"/>
    <mergeCell ref="H177:H178"/>
    <mergeCell ref="G138:G139"/>
    <mergeCell ref="H138:H139"/>
    <mergeCell ref="G160:G161"/>
    <mergeCell ref="H160:H161"/>
    <mergeCell ref="G162:G163"/>
    <mergeCell ref="H162:H163"/>
  </mergeCells>
  <pageMargins left="0.19685039370078741" right="0.19685039370078741" top="0.35433070866141736" bottom="0.35433070866141736" header="0.31496062992125984" footer="0.31496062992125984"/>
  <pageSetup paperSize="9" scale="94" fitToHeight="16" orientation="portrait" verticalDpi="0" r:id="rId1"/>
  <headerFooter alignWithMargins="0"/>
  <rowBreaks count="10" manualBreakCount="10">
    <brk id="43" max="5" man="1"/>
    <brk id="98" max="7" man="1"/>
    <brk id="157" max="7" man="1"/>
    <brk id="216" max="7" man="1"/>
    <brk id="274" max="7" man="1"/>
    <brk id="333" max="7" man="1"/>
    <brk id="390" max="7" man="1"/>
    <brk id="447" max="7" man="1"/>
    <brk id="503" max="7" man="1"/>
    <brk id="55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S210"/>
  <sheetViews>
    <sheetView view="pageBreakPreview" topLeftCell="B16" zoomScale="115" zoomScaleSheetLayoutView="115" workbookViewId="0">
      <selection activeCell="J13" sqref="J13"/>
    </sheetView>
  </sheetViews>
  <sheetFormatPr defaultRowHeight="5.65" customHeight="1"/>
  <cols>
    <col min="1" max="1" width="10.28515625" style="2" hidden="1" customWidth="1"/>
    <col min="2" max="2" width="63.7109375" style="1" customWidth="1"/>
    <col min="3" max="3" width="16.140625" style="42" customWidth="1"/>
    <col min="4" max="5" width="4" style="49" hidden="1" customWidth="1"/>
    <col min="6" max="6" width="16.140625" style="50" customWidth="1"/>
    <col min="7" max="7" width="11.85546875" style="120" customWidth="1"/>
    <col min="8" max="8" width="8.28515625" style="33" customWidth="1"/>
    <col min="9" max="9" width="9.140625" style="32"/>
    <col min="10" max="16384" width="9.140625" style="119"/>
  </cols>
  <sheetData>
    <row r="1" spans="1:10" ht="14.25" customHeight="1">
      <c r="A1" s="6"/>
      <c r="B1" s="51"/>
      <c r="D1" s="51"/>
      <c r="E1" s="51"/>
      <c r="F1" s="52"/>
      <c r="J1" s="182"/>
    </row>
    <row r="2" spans="1:10" ht="14.25" customHeight="1">
      <c r="A2" s="6"/>
      <c r="B2" s="51"/>
      <c r="D2" s="51"/>
      <c r="E2" s="51"/>
      <c r="F2" s="52"/>
      <c r="J2" s="182"/>
    </row>
    <row r="3" spans="1:10" ht="14.25" customHeight="1">
      <c r="A3" s="6"/>
      <c r="B3" s="51"/>
      <c r="D3" s="51"/>
      <c r="E3" s="51"/>
      <c r="F3" s="52"/>
      <c r="J3" s="182"/>
    </row>
    <row r="4" spans="1:10" ht="14.25" customHeight="1">
      <c r="A4" s="6"/>
      <c r="B4" s="51"/>
      <c r="D4" s="51"/>
      <c r="E4" s="51"/>
      <c r="F4" s="52"/>
      <c r="J4" s="182"/>
    </row>
    <row r="5" spans="1:10" ht="14.25" customHeight="1">
      <c r="A5" s="6"/>
      <c r="B5" s="3"/>
      <c r="C5" s="53"/>
      <c r="D5" s="46"/>
      <c r="E5" s="46"/>
      <c r="F5" s="48"/>
    </row>
    <row r="6" spans="1:10" ht="20.25" customHeight="1">
      <c r="A6" s="183" t="s">
        <v>889</v>
      </c>
      <c r="B6" s="183"/>
      <c r="C6" s="183"/>
      <c r="D6" s="183"/>
      <c r="E6" s="183"/>
      <c r="F6" s="183"/>
      <c r="G6" s="26"/>
    </row>
    <row r="7" spans="1:10" ht="14.25" customHeight="1">
      <c r="A7" s="183" t="s">
        <v>896</v>
      </c>
      <c r="B7" s="183"/>
      <c r="C7" s="183"/>
      <c r="D7" s="183"/>
      <c r="E7" s="183"/>
      <c r="F7" s="183"/>
      <c r="G7" s="26"/>
    </row>
    <row r="8" spans="1:10" ht="14.25" customHeight="1">
      <c r="A8" s="184" t="s">
        <v>897</v>
      </c>
      <c r="B8" s="184"/>
      <c r="C8" s="184"/>
      <c r="D8" s="184"/>
      <c r="E8" s="184"/>
      <c r="F8" s="184"/>
      <c r="G8" s="27"/>
    </row>
    <row r="9" spans="1:10" ht="14.25" customHeight="1" thickBot="1">
      <c r="A9" s="6"/>
      <c r="B9" s="3"/>
      <c r="C9" s="47"/>
      <c r="D9" s="46"/>
      <c r="E9" s="46"/>
      <c r="F9" s="48"/>
    </row>
    <row r="10" spans="1:10" ht="14.25" customHeight="1">
      <c r="A10" s="185" t="s">
        <v>898</v>
      </c>
      <c r="B10" s="188" t="s">
        <v>899</v>
      </c>
      <c r="C10" s="188" t="s">
        <v>1403</v>
      </c>
      <c r="D10" s="54" t="s">
        <v>853</v>
      </c>
      <c r="E10" s="55" t="s">
        <v>959</v>
      </c>
      <c r="F10" s="193" t="s">
        <v>1404</v>
      </c>
      <c r="G10" s="196"/>
      <c r="H10" s="196"/>
    </row>
    <row r="11" spans="1:10" ht="15.75" customHeight="1">
      <c r="A11" s="186"/>
      <c r="B11" s="189"/>
      <c r="C11" s="191"/>
      <c r="D11" s="56"/>
      <c r="E11" s="57" t="s">
        <v>960</v>
      </c>
      <c r="F11" s="194"/>
      <c r="G11" s="196"/>
      <c r="H11" s="196"/>
    </row>
    <row r="12" spans="1:10" ht="15.75" customHeight="1" thickBot="1">
      <c r="A12" s="186"/>
      <c r="B12" s="189"/>
      <c r="C12" s="191"/>
      <c r="D12" s="58"/>
      <c r="E12" s="59">
        <v>5.0000000000000001E-3</v>
      </c>
      <c r="F12" s="194"/>
      <c r="G12" s="196"/>
      <c r="H12" s="196"/>
    </row>
    <row r="13" spans="1:10" ht="77.25" customHeight="1" thickBot="1">
      <c r="A13" s="187"/>
      <c r="B13" s="190"/>
      <c r="C13" s="192"/>
      <c r="D13" s="60"/>
      <c r="E13" s="61"/>
      <c r="F13" s="195"/>
      <c r="G13" s="118"/>
      <c r="H13" s="118"/>
    </row>
    <row r="14" spans="1:10" s="67" customFormat="1" ht="10.5" customHeight="1" thickBot="1">
      <c r="A14" s="35">
        <v>1</v>
      </c>
      <c r="B14" s="35">
        <v>2</v>
      </c>
      <c r="C14" s="35">
        <v>3</v>
      </c>
      <c r="D14" s="62">
        <v>4</v>
      </c>
      <c r="E14" s="63"/>
      <c r="F14" s="64">
        <v>4</v>
      </c>
      <c r="G14" s="120"/>
      <c r="H14" s="65"/>
      <c r="I14" s="66"/>
    </row>
    <row r="15" spans="1:10" ht="14.25" customHeight="1">
      <c r="A15" s="180" t="s">
        <v>1407</v>
      </c>
      <c r="B15" s="181"/>
      <c r="C15" s="181"/>
      <c r="D15" s="181"/>
      <c r="E15" s="181"/>
      <c r="F15" s="181"/>
      <c r="G15" s="123"/>
      <c r="H15" s="4"/>
    </row>
    <row r="16" spans="1:10" s="3" customFormat="1" ht="14.25" customHeight="1">
      <c r="A16" s="77" t="s">
        <v>791</v>
      </c>
      <c r="B16" s="78" t="s">
        <v>742</v>
      </c>
      <c r="C16" s="80" t="s">
        <v>792</v>
      </c>
      <c r="D16" s="80"/>
      <c r="E16" s="92"/>
      <c r="F16" s="86">
        <f>[4]Лист1!$D$26</f>
        <v>25.099999999999998</v>
      </c>
      <c r="G16" s="179"/>
      <c r="H16" s="178"/>
      <c r="I16" s="5"/>
    </row>
    <row r="17" spans="1:10" s="3" customFormat="1" ht="14.25" customHeight="1">
      <c r="A17" s="77"/>
      <c r="B17" s="88" t="s">
        <v>743</v>
      </c>
      <c r="C17" s="96"/>
      <c r="D17" s="80"/>
      <c r="E17" s="96"/>
      <c r="F17" s="86"/>
      <c r="G17" s="179"/>
      <c r="H17" s="178"/>
      <c r="I17" s="5"/>
    </row>
    <row r="18" spans="1:10" s="3" customFormat="1" ht="14.25" customHeight="1">
      <c r="A18" s="93" t="s">
        <v>793</v>
      </c>
      <c r="B18" s="94" t="s">
        <v>744</v>
      </c>
      <c r="C18" s="92" t="s">
        <v>792</v>
      </c>
      <c r="D18" s="92"/>
      <c r="E18" s="92"/>
      <c r="F18" s="100">
        <f>[4]Лист1!$E$26</f>
        <v>8.36</v>
      </c>
      <c r="G18" s="177"/>
      <c r="H18" s="178"/>
      <c r="I18" s="5"/>
    </row>
    <row r="19" spans="1:10" s="3" customFormat="1" ht="14.25" customHeight="1">
      <c r="A19" s="145"/>
      <c r="B19" s="135" t="s">
        <v>743</v>
      </c>
      <c r="C19" s="96"/>
      <c r="D19" s="96"/>
      <c r="E19" s="96"/>
      <c r="F19" s="81"/>
      <c r="G19" s="177"/>
      <c r="H19" s="178"/>
      <c r="I19" s="5"/>
    </row>
    <row r="20" spans="1:10" s="3" customFormat="1" ht="14.25" customHeight="1">
      <c r="A20" s="77" t="s">
        <v>873</v>
      </c>
      <c r="B20" s="78" t="s">
        <v>745</v>
      </c>
      <c r="C20" s="92" t="s">
        <v>902</v>
      </c>
      <c r="D20" s="80"/>
      <c r="E20" s="92"/>
      <c r="F20" s="100">
        <f>[4]Лист1!$F$26</f>
        <v>9.1999999999999993</v>
      </c>
      <c r="G20" s="179"/>
      <c r="H20" s="178"/>
      <c r="I20" s="5"/>
    </row>
    <row r="21" spans="1:10" s="3" customFormat="1" ht="14.25" customHeight="1">
      <c r="A21" s="77"/>
      <c r="B21" s="88" t="s">
        <v>746</v>
      </c>
      <c r="C21" s="80"/>
      <c r="D21" s="80"/>
      <c r="E21" s="96"/>
      <c r="F21" s="81"/>
      <c r="G21" s="179"/>
      <c r="H21" s="178"/>
      <c r="I21" s="5"/>
    </row>
    <row r="22" spans="1:10" s="3" customFormat="1" ht="14.25" customHeight="1">
      <c r="A22" s="93" t="s">
        <v>874</v>
      </c>
      <c r="B22" s="94" t="s">
        <v>745</v>
      </c>
      <c r="C22" s="92" t="s">
        <v>902</v>
      </c>
      <c r="D22" s="92"/>
      <c r="E22" s="92"/>
      <c r="F22" s="86">
        <f>[4]Лист1!$G$26</f>
        <v>11.71</v>
      </c>
      <c r="G22" s="179"/>
      <c r="H22" s="178"/>
      <c r="I22" s="5"/>
    </row>
    <row r="23" spans="1:10" s="3" customFormat="1" ht="14.25" customHeight="1">
      <c r="A23" s="77"/>
      <c r="B23" s="88" t="s">
        <v>747</v>
      </c>
      <c r="C23" s="80"/>
      <c r="D23" s="80"/>
      <c r="E23" s="96"/>
      <c r="F23" s="86"/>
      <c r="G23" s="179"/>
      <c r="H23" s="178"/>
      <c r="I23" s="5"/>
      <c r="J23" s="3" t="s">
        <v>152</v>
      </c>
    </row>
    <row r="24" spans="1:10" s="3" customFormat="1" ht="14.25" customHeight="1">
      <c r="A24" s="109" t="s">
        <v>875</v>
      </c>
      <c r="B24" s="83" t="s">
        <v>876</v>
      </c>
      <c r="C24" s="85" t="s">
        <v>902</v>
      </c>
      <c r="D24" s="85"/>
      <c r="E24" s="85"/>
      <c r="F24" s="86">
        <f>[4]Лист1!$H$26</f>
        <v>8.09</v>
      </c>
      <c r="G24" s="122"/>
      <c r="H24" s="4"/>
      <c r="I24" s="5"/>
    </row>
    <row r="25" spans="1:10" s="3" customFormat="1" ht="14.25" customHeight="1">
      <c r="A25" s="82" t="s">
        <v>877</v>
      </c>
      <c r="B25" s="83" t="s">
        <v>878</v>
      </c>
      <c r="C25" s="84" t="s">
        <v>902</v>
      </c>
      <c r="D25" s="85"/>
      <c r="E25" s="85"/>
      <c r="F25" s="86">
        <f>[4]Лист1!$I$26</f>
        <v>11.57</v>
      </c>
      <c r="G25" s="122"/>
      <c r="H25" s="4"/>
      <c r="I25" s="5"/>
    </row>
    <row r="26" spans="1:10" s="3" customFormat="1" ht="14.25" customHeight="1">
      <c r="A26" s="77" t="s">
        <v>879</v>
      </c>
      <c r="B26" s="78" t="s">
        <v>748</v>
      </c>
      <c r="C26" s="92" t="s">
        <v>902</v>
      </c>
      <c r="D26" s="92"/>
      <c r="E26" s="92"/>
      <c r="F26" s="86">
        <f>[4]Лист1!$J$26</f>
        <v>20.349999999999998</v>
      </c>
      <c r="G26" s="179"/>
      <c r="H26" s="178"/>
      <c r="I26" s="5"/>
    </row>
    <row r="27" spans="1:10" s="3" customFormat="1" ht="14.25" customHeight="1">
      <c r="A27" s="77"/>
      <c r="B27" s="88" t="s">
        <v>749</v>
      </c>
      <c r="C27" s="96"/>
      <c r="D27" s="80"/>
      <c r="E27" s="96"/>
      <c r="F27" s="86"/>
      <c r="G27" s="179"/>
      <c r="H27" s="178"/>
      <c r="I27" s="5"/>
    </row>
    <row r="28" spans="1:10" s="3" customFormat="1" ht="14.25" customHeight="1">
      <c r="A28" s="82" t="s">
        <v>880</v>
      </c>
      <c r="B28" s="83" t="s">
        <v>881</v>
      </c>
      <c r="C28" s="84" t="s">
        <v>882</v>
      </c>
      <c r="D28" s="85"/>
      <c r="E28" s="85"/>
      <c r="F28" s="86">
        <f>[4]Лист1!$K$26</f>
        <v>12.399999999999999</v>
      </c>
      <c r="G28" s="122"/>
      <c r="H28" s="4"/>
      <c r="I28" s="5"/>
    </row>
    <row r="29" spans="1:10" s="3" customFormat="1" ht="14.25" customHeight="1">
      <c r="A29" s="77" t="s">
        <v>883</v>
      </c>
      <c r="B29" s="78" t="s">
        <v>884</v>
      </c>
      <c r="C29" s="79" t="s">
        <v>885</v>
      </c>
      <c r="D29" s="96"/>
      <c r="E29" s="96"/>
      <c r="F29" s="86">
        <f>[4]Лист1!$L$26</f>
        <v>16.729999999999997</v>
      </c>
      <c r="G29" s="122"/>
      <c r="H29" s="4"/>
      <c r="I29" s="5"/>
    </row>
    <row r="30" spans="1:10" s="3" customFormat="1" ht="14.25" customHeight="1">
      <c r="A30" s="82" t="s">
        <v>886</v>
      </c>
      <c r="B30" s="83" t="s">
        <v>887</v>
      </c>
      <c r="C30" s="84" t="s">
        <v>902</v>
      </c>
      <c r="D30" s="113"/>
      <c r="E30" s="113"/>
      <c r="F30" s="86">
        <f>[4]Лист1!$M$26</f>
        <v>19.78</v>
      </c>
      <c r="G30" s="122"/>
      <c r="H30" s="4"/>
      <c r="I30" s="5"/>
    </row>
    <row r="31" spans="1:10" s="3" customFormat="1" ht="14.25" customHeight="1">
      <c r="A31" s="77" t="s">
        <v>888</v>
      </c>
      <c r="B31" s="78" t="s">
        <v>750</v>
      </c>
      <c r="C31" s="79" t="s">
        <v>902</v>
      </c>
      <c r="D31" s="92"/>
      <c r="E31" s="92"/>
      <c r="F31" s="86">
        <f>[4]Лист1!$N$26</f>
        <v>22.29</v>
      </c>
      <c r="G31" s="122"/>
      <c r="H31" s="4"/>
      <c r="I31" s="5"/>
    </row>
    <row r="32" spans="1:10" s="3" customFormat="1" ht="14.25" customHeight="1">
      <c r="A32" s="109" t="s">
        <v>794</v>
      </c>
      <c r="B32" s="83" t="s">
        <v>751</v>
      </c>
      <c r="C32" s="85" t="s">
        <v>902</v>
      </c>
      <c r="D32" s="85"/>
      <c r="E32" s="85"/>
      <c r="F32" s="86">
        <f>[4]Лист1!$O$26</f>
        <v>27.05</v>
      </c>
      <c r="G32" s="123"/>
      <c r="H32" s="4"/>
      <c r="I32" s="5"/>
    </row>
    <row r="33" spans="1:9" s="3" customFormat="1" ht="14.25" customHeight="1">
      <c r="A33" s="77" t="s">
        <v>795</v>
      </c>
      <c r="B33" s="78" t="s">
        <v>752</v>
      </c>
      <c r="C33" s="80" t="s">
        <v>796</v>
      </c>
      <c r="D33" s="80"/>
      <c r="E33" s="80"/>
      <c r="F33" s="86">
        <f>[4]Лист1!$P$26</f>
        <v>27.73</v>
      </c>
      <c r="G33" s="123"/>
      <c r="H33" s="4"/>
      <c r="I33" s="5"/>
    </row>
    <row r="34" spans="1:9" s="3" customFormat="1" ht="14.25" customHeight="1">
      <c r="A34" s="93" t="s">
        <v>797</v>
      </c>
      <c r="B34" s="94" t="s">
        <v>753</v>
      </c>
      <c r="C34" s="92" t="s">
        <v>798</v>
      </c>
      <c r="D34" s="92"/>
      <c r="E34" s="92"/>
      <c r="F34" s="86">
        <f>[4]Лист1!$Q$26</f>
        <v>6.9699999999999989</v>
      </c>
      <c r="G34" s="177"/>
      <c r="H34" s="178"/>
      <c r="I34" s="5"/>
    </row>
    <row r="35" spans="1:9" s="3" customFormat="1" ht="14.25" customHeight="1">
      <c r="A35" s="145"/>
      <c r="B35" s="125" t="s">
        <v>754</v>
      </c>
      <c r="C35" s="96"/>
      <c r="D35" s="96"/>
      <c r="E35" s="96"/>
      <c r="F35" s="86"/>
      <c r="G35" s="177"/>
      <c r="H35" s="178"/>
      <c r="I35" s="5"/>
    </row>
    <row r="36" spans="1:9" s="3" customFormat="1" ht="14.25" customHeight="1">
      <c r="A36" s="77" t="s">
        <v>799</v>
      </c>
      <c r="B36" s="78" t="s">
        <v>755</v>
      </c>
      <c r="C36" s="80" t="s">
        <v>798</v>
      </c>
      <c r="D36" s="80"/>
      <c r="E36" s="92"/>
      <c r="F36" s="86">
        <f>[4]Лист1!$R$26</f>
        <v>14.769999999999998</v>
      </c>
      <c r="G36" s="177"/>
      <c r="H36" s="178"/>
      <c r="I36" s="5"/>
    </row>
    <row r="37" spans="1:9" s="3" customFormat="1" ht="14.25" customHeight="1">
      <c r="A37" s="77"/>
      <c r="B37" s="78" t="s">
        <v>756</v>
      </c>
      <c r="C37" s="96"/>
      <c r="D37" s="80"/>
      <c r="E37" s="96"/>
      <c r="F37" s="86"/>
      <c r="G37" s="177"/>
      <c r="H37" s="178"/>
      <c r="I37" s="5"/>
    </row>
    <row r="38" spans="1:9" s="3" customFormat="1" ht="14.25" customHeight="1">
      <c r="A38" s="93" t="s">
        <v>800</v>
      </c>
      <c r="B38" s="94" t="s">
        <v>801</v>
      </c>
      <c r="C38" s="91" t="s">
        <v>802</v>
      </c>
      <c r="D38" s="92"/>
      <c r="E38" s="92"/>
      <c r="F38" s="86">
        <f>[4]Лист1!$S$26</f>
        <v>14.209999999999997</v>
      </c>
      <c r="G38" s="123"/>
      <c r="H38" s="4"/>
      <c r="I38" s="5"/>
    </row>
    <row r="39" spans="1:9" s="3" customFormat="1" ht="14.25" customHeight="1">
      <c r="A39" s="93" t="s">
        <v>803</v>
      </c>
      <c r="B39" s="94" t="s">
        <v>757</v>
      </c>
      <c r="C39" s="92" t="s">
        <v>902</v>
      </c>
      <c r="D39" s="92"/>
      <c r="E39" s="92"/>
      <c r="F39" s="86">
        <f>[4]Лист1!$T$26</f>
        <v>12.68</v>
      </c>
      <c r="G39" s="177"/>
      <c r="H39" s="178"/>
      <c r="I39" s="5"/>
    </row>
    <row r="40" spans="1:9" s="3" customFormat="1" ht="14.25" customHeight="1">
      <c r="A40" s="145"/>
      <c r="B40" s="125" t="s">
        <v>758</v>
      </c>
      <c r="C40" s="96"/>
      <c r="D40" s="96"/>
      <c r="E40" s="96"/>
      <c r="F40" s="86"/>
      <c r="G40" s="177"/>
      <c r="H40" s="178"/>
      <c r="I40" s="5"/>
    </row>
    <row r="41" spans="1:9" s="3" customFormat="1" ht="14.25" customHeight="1">
      <c r="A41" s="93" t="s">
        <v>915</v>
      </c>
      <c r="B41" s="94" t="s">
        <v>759</v>
      </c>
      <c r="C41" s="91"/>
      <c r="D41" s="92"/>
      <c r="E41" s="92"/>
      <c r="F41" s="86">
        <f>[4]Лист1!$U$26</f>
        <v>2.3699999999999997</v>
      </c>
      <c r="G41" s="177"/>
      <c r="H41" s="178"/>
      <c r="I41" s="5"/>
    </row>
    <row r="42" spans="1:9" s="3" customFormat="1" ht="14.25" customHeight="1">
      <c r="A42" s="145"/>
      <c r="B42" s="125" t="s">
        <v>760</v>
      </c>
      <c r="C42" s="115" t="s">
        <v>904</v>
      </c>
      <c r="D42" s="96"/>
      <c r="E42" s="96"/>
      <c r="F42" s="86"/>
      <c r="G42" s="177"/>
      <c r="H42" s="178"/>
      <c r="I42" s="5"/>
    </row>
    <row r="43" spans="1:9" s="3" customFormat="1" ht="14.25" customHeight="1">
      <c r="A43" s="77" t="s">
        <v>804</v>
      </c>
      <c r="B43" s="78" t="s">
        <v>761</v>
      </c>
      <c r="C43" s="80" t="s">
        <v>904</v>
      </c>
      <c r="D43" s="80"/>
      <c r="E43" s="92"/>
      <c r="F43" s="86">
        <f>[4]Лист1!$V$26</f>
        <v>4.74</v>
      </c>
      <c r="G43" s="177"/>
      <c r="H43" s="178"/>
      <c r="I43" s="5"/>
    </row>
    <row r="44" spans="1:9" s="3" customFormat="1" ht="14.25" customHeight="1">
      <c r="A44" s="77"/>
      <c r="B44" s="78" t="s">
        <v>760</v>
      </c>
      <c r="C44" s="96"/>
      <c r="D44" s="80"/>
      <c r="E44" s="96"/>
      <c r="F44" s="86"/>
      <c r="G44" s="177"/>
      <c r="H44" s="178"/>
      <c r="I44" s="5"/>
    </row>
    <row r="45" spans="1:9" s="3" customFormat="1" ht="14.25" customHeight="1">
      <c r="A45" s="93" t="s">
        <v>916</v>
      </c>
      <c r="B45" s="94" t="s">
        <v>762</v>
      </c>
      <c r="C45" s="91"/>
      <c r="D45" s="92"/>
      <c r="E45" s="92"/>
      <c r="F45" s="86">
        <f>[4]Лист1!$W$26</f>
        <v>0.83000000000000007</v>
      </c>
      <c r="G45" s="177"/>
      <c r="H45" s="178"/>
      <c r="I45" s="5"/>
    </row>
    <row r="46" spans="1:9" s="3" customFormat="1" ht="14.25" customHeight="1">
      <c r="A46" s="145"/>
      <c r="B46" s="125" t="s">
        <v>763</v>
      </c>
      <c r="C46" s="115" t="s">
        <v>902</v>
      </c>
      <c r="D46" s="96"/>
      <c r="E46" s="96"/>
      <c r="F46" s="86"/>
      <c r="G46" s="177"/>
      <c r="H46" s="178"/>
      <c r="I46" s="5"/>
    </row>
    <row r="47" spans="1:9" s="3" customFormat="1" ht="14.25" customHeight="1">
      <c r="A47" s="77" t="s">
        <v>917</v>
      </c>
      <c r="B47" s="78" t="s">
        <v>764</v>
      </c>
      <c r="C47" s="79" t="s">
        <v>902</v>
      </c>
      <c r="D47" s="92"/>
      <c r="E47" s="92"/>
      <c r="F47" s="86">
        <f>[4]Лист1!$X$26</f>
        <v>1.53</v>
      </c>
      <c r="G47" s="123"/>
      <c r="H47" s="4"/>
      <c r="I47" s="5"/>
    </row>
    <row r="48" spans="1:9" s="3" customFormat="1" ht="14.25" customHeight="1">
      <c r="A48" s="93" t="s">
        <v>918</v>
      </c>
      <c r="B48" s="94" t="s">
        <v>919</v>
      </c>
      <c r="C48" s="91" t="s">
        <v>902</v>
      </c>
      <c r="D48" s="92"/>
      <c r="E48" s="92"/>
      <c r="F48" s="86">
        <f>[4]Лист1!$Y$26</f>
        <v>5.86</v>
      </c>
      <c r="G48" s="122"/>
      <c r="H48" s="4"/>
      <c r="I48" s="5"/>
    </row>
    <row r="49" spans="1:9" s="3" customFormat="1" ht="14.25" customHeight="1">
      <c r="A49" s="93" t="s">
        <v>920</v>
      </c>
      <c r="B49" s="94" t="s">
        <v>765</v>
      </c>
      <c r="C49" s="91"/>
      <c r="D49" s="92"/>
      <c r="E49" s="92"/>
      <c r="F49" s="86">
        <f>[4]Лист1!$Z$26</f>
        <v>68.3</v>
      </c>
      <c r="G49" s="179"/>
      <c r="H49" s="178"/>
      <c r="I49" s="5"/>
    </row>
    <row r="50" spans="1:9" s="3" customFormat="1" ht="14.25" customHeight="1">
      <c r="A50" s="77"/>
      <c r="B50" s="78" t="s">
        <v>766</v>
      </c>
      <c r="C50" s="115" t="s">
        <v>921</v>
      </c>
      <c r="D50" s="80"/>
      <c r="E50" s="96"/>
      <c r="F50" s="86"/>
      <c r="G50" s="179"/>
      <c r="H50" s="178"/>
      <c r="I50" s="5"/>
    </row>
    <row r="51" spans="1:9" s="3" customFormat="1" ht="14.25" customHeight="1">
      <c r="A51" s="93" t="s">
        <v>805</v>
      </c>
      <c r="B51" s="94" t="s">
        <v>767</v>
      </c>
      <c r="C51" s="92" t="s">
        <v>806</v>
      </c>
      <c r="D51" s="92"/>
      <c r="E51" s="92"/>
      <c r="F51" s="86">
        <f>[4]Лист1!$AA$26</f>
        <v>13.809999999999999</v>
      </c>
      <c r="G51" s="177"/>
      <c r="H51" s="178"/>
      <c r="I51" s="5"/>
    </row>
    <row r="52" spans="1:9" s="3" customFormat="1" ht="14.25" customHeight="1">
      <c r="A52" s="145"/>
      <c r="B52" s="125" t="s">
        <v>768</v>
      </c>
      <c r="C52" s="96"/>
      <c r="D52" s="96"/>
      <c r="E52" s="96"/>
      <c r="F52" s="86"/>
      <c r="G52" s="177"/>
      <c r="H52" s="178"/>
      <c r="I52" s="5"/>
    </row>
    <row r="53" spans="1:9" s="3" customFormat="1" ht="14.25" customHeight="1">
      <c r="A53" s="77" t="s">
        <v>807</v>
      </c>
      <c r="B53" s="78" t="s">
        <v>769</v>
      </c>
      <c r="C53" s="92" t="s">
        <v>905</v>
      </c>
      <c r="D53" s="80"/>
      <c r="E53" s="92"/>
      <c r="F53" s="86">
        <f>[4]Лист1!$AB$26</f>
        <v>25.099999999999998</v>
      </c>
      <c r="G53" s="177"/>
      <c r="H53" s="178"/>
      <c r="I53" s="5"/>
    </row>
    <row r="54" spans="1:9" s="3" customFormat="1" ht="14.25" customHeight="1">
      <c r="A54" s="77"/>
      <c r="B54" s="78" t="s">
        <v>770</v>
      </c>
      <c r="C54" s="96"/>
      <c r="D54" s="80"/>
      <c r="E54" s="96"/>
      <c r="F54" s="86"/>
      <c r="G54" s="177"/>
      <c r="H54" s="178"/>
      <c r="I54" s="5"/>
    </row>
    <row r="55" spans="1:9" s="3" customFormat="1" ht="14.25" customHeight="1">
      <c r="A55" s="82" t="s">
        <v>808</v>
      </c>
      <c r="B55" s="83" t="s">
        <v>1159</v>
      </c>
      <c r="C55" s="85" t="s">
        <v>905</v>
      </c>
      <c r="D55" s="85"/>
      <c r="E55" s="85"/>
      <c r="F55" s="86">
        <f>[4]Лист1!$AC$26</f>
        <v>19.520000000000003</v>
      </c>
      <c r="G55" s="123"/>
      <c r="H55" s="4"/>
      <c r="I55" s="5"/>
    </row>
    <row r="56" spans="1:9" s="3" customFormat="1" ht="14.25" customHeight="1">
      <c r="A56" s="77" t="s">
        <v>809</v>
      </c>
      <c r="B56" s="78" t="s">
        <v>771</v>
      </c>
      <c r="C56" s="80" t="s">
        <v>810</v>
      </c>
      <c r="D56" s="80"/>
      <c r="E56" s="80"/>
      <c r="F56" s="86">
        <f>[4]Лист1!$AD$26</f>
        <v>18.119999999999997</v>
      </c>
      <c r="G56" s="123"/>
      <c r="H56" s="4"/>
      <c r="I56" s="5"/>
    </row>
    <row r="57" spans="1:9" s="3" customFormat="1" ht="14.25" customHeight="1">
      <c r="A57" s="93" t="s">
        <v>811</v>
      </c>
      <c r="B57" s="94" t="s">
        <v>772</v>
      </c>
      <c r="C57" s="130" t="s">
        <v>812</v>
      </c>
      <c r="D57" s="92"/>
      <c r="E57" s="92"/>
      <c r="F57" s="86">
        <f>[4]Лист1!$AE$26</f>
        <v>25.099999999999998</v>
      </c>
      <c r="G57" s="177"/>
      <c r="H57" s="178"/>
      <c r="I57" s="5"/>
    </row>
    <row r="58" spans="1:9" s="3" customFormat="1" ht="14.25" customHeight="1">
      <c r="A58" s="145"/>
      <c r="B58" s="125" t="s">
        <v>773</v>
      </c>
      <c r="C58" s="174" t="s">
        <v>813</v>
      </c>
      <c r="D58" s="96"/>
      <c r="E58" s="96"/>
      <c r="F58" s="86"/>
      <c r="G58" s="177"/>
      <c r="H58" s="178"/>
      <c r="I58" s="5"/>
    </row>
    <row r="59" spans="1:9" s="3" customFormat="1" ht="14.25" customHeight="1">
      <c r="A59" s="77" t="s">
        <v>814</v>
      </c>
      <c r="B59" s="78" t="s">
        <v>815</v>
      </c>
      <c r="C59" s="175" t="s">
        <v>902</v>
      </c>
      <c r="D59" s="80"/>
      <c r="E59" s="80"/>
      <c r="F59" s="86">
        <f>[4]Лист1!$AF$26</f>
        <v>34.839999999999996</v>
      </c>
      <c r="G59" s="123"/>
      <c r="H59" s="4"/>
      <c r="I59" s="5"/>
    </row>
    <row r="60" spans="1:9" s="3" customFormat="1" ht="14.25" customHeight="1">
      <c r="A60" s="93" t="s">
        <v>816</v>
      </c>
      <c r="B60" s="94" t="s">
        <v>817</v>
      </c>
      <c r="C60" s="91" t="s">
        <v>902</v>
      </c>
      <c r="D60" s="92"/>
      <c r="E60" s="92"/>
      <c r="F60" s="86">
        <f>[4]Лист1!$AG$26</f>
        <v>40.43</v>
      </c>
      <c r="G60" s="123"/>
      <c r="H60" s="4"/>
      <c r="I60" s="5"/>
    </row>
    <row r="61" spans="1:9" s="3" customFormat="1" ht="14.25" customHeight="1">
      <c r="A61" s="93" t="s">
        <v>818</v>
      </c>
      <c r="B61" s="94" t="s">
        <v>278</v>
      </c>
      <c r="C61" s="92" t="s">
        <v>905</v>
      </c>
      <c r="D61" s="92"/>
      <c r="E61" s="92"/>
      <c r="F61" s="86">
        <f>[4]Лист1!$AH$26</f>
        <v>41.81</v>
      </c>
      <c r="G61" s="123"/>
      <c r="H61" s="4"/>
      <c r="I61" s="5"/>
    </row>
    <row r="62" spans="1:9" s="3" customFormat="1" ht="14.25" customHeight="1">
      <c r="A62" s="82" t="s">
        <v>819</v>
      </c>
      <c r="B62" s="83" t="s">
        <v>820</v>
      </c>
      <c r="C62" s="84" t="s">
        <v>902</v>
      </c>
      <c r="D62" s="85"/>
      <c r="E62" s="85"/>
      <c r="F62" s="86">
        <f>[4]Лист1!$AI$26</f>
        <v>5.59</v>
      </c>
      <c r="G62" s="123"/>
      <c r="H62" s="4"/>
      <c r="I62" s="5"/>
    </row>
    <row r="63" spans="1:9" s="3" customFormat="1" ht="14.25" customHeight="1">
      <c r="A63" s="77" t="s">
        <v>821</v>
      </c>
      <c r="B63" s="78" t="s">
        <v>822</v>
      </c>
      <c r="C63" s="79" t="s">
        <v>823</v>
      </c>
      <c r="D63" s="80"/>
      <c r="E63" s="80"/>
      <c r="F63" s="100">
        <f>[4]Лист1!$AJ$26</f>
        <v>6.84</v>
      </c>
      <c r="G63" s="123"/>
      <c r="H63" s="4"/>
      <c r="I63" s="5"/>
    </row>
    <row r="64" spans="1:9" s="3" customFormat="1" ht="14.25" customHeight="1">
      <c r="A64" s="82" t="s">
        <v>824</v>
      </c>
      <c r="B64" s="83" t="s">
        <v>964</v>
      </c>
      <c r="C64" s="84" t="s">
        <v>823</v>
      </c>
      <c r="D64" s="85"/>
      <c r="E64" s="85"/>
      <c r="F64" s="86">
        <f>[4]Лист1!$AK$26</f>
        <v>9.7700000000000014</v>
      </c>
      <c r="G64" s="123"/>
      <c r="H64" s="4"/>
      <c r="I64" s="5"/>
    </row>
    <row r="65" spans="1:9" s="3" customFormat="1" ht="14.25" customHeight="1">
      <c r="A65" s="93" t="s">
        <v>825</v>
      </c>
      <c r="B65" s="94" t="s">
        <v>774</v>
      </c>
      <c r="C65" s="92" t="s">
        <v>904</v>
      </c>
      <c r="D65" s="92"/>
      <c r="E65" s="92"/>
      <c r="F65" s="86">
        <f>[4]Лист1!$AL$26</f>
        <v>6.9699999999999989</v>
      </c>
      <c r="G65" s="177"/>
      <c r="H65" s="178"/>
      <c r="I65" s="5"/>
    </row>
    <row r="66" spans="1:9" s="3" customFormat="1" ht="14.25" customHeight="1">
      <c r="A66" s="77"/>
      <c r="B66" s="78" t="s">
        <v>775</v>
      </c>
      <c r="C66" s="96"/>
      <c r="D66" s="80"/>
      <c r="E66" s="96"/>
      <c r="F66" s="86"/>
      <c r="G66" s="177"/>
      <c r="H66" s="178"/>
      <c r="I66" s="5"/>
    </row>
    <row r="67" spans="1:9" s="3" customFormat="1" ht="14.25" customHeight="1">
      <c r="A67" s="99" t="s">
        <v>826</v>
      </c>
      <c r="B67" s="90" t="s">
        <v>827</v>
      </c>
      <c r="C67" s="92" t="s">
        <v>905</v>
      </c>
      <c r="D67" s="92"/>
      <c r="E67" s="92"/>
      <c r="F67" s="86">
        <f>[4]Лист1!$AM$26</f>
        <v>11.43</v>
      </c>
      <c r="G67" s="123"/>
      <c r="H67" s="4"/>
      <c r="I67" s="5"/>
    </row>
    <row r="68" spans="1:9" s="3" customFormat="1" ht="14.25" customHeight="1">
      <c r="A68" s="99" t="s">
        <v>828</v>
      </c>
      <c r="B68" s="146" t="s">
        <v>829</v>
      </c>
      <c r="C68" s="130" t="s">
        <v>830</v>
      </c>
      <c r="D68" s="92"/>
      <c r="E68" s="92"/>
      <c r="F68" s="86">
        <f>[4]Лист1!$AN$26</f>
        <v>40.43</v>
      </c>
      <c r="G68" s="123"/>
      <c r="H68" s="4"/>
      <c r="I68" s="5"/>
    </row>
    <row r="69" spans="1:9" s="3" customFormat="1" ht="14.25" customHeight="1">
      <c r="A69" s="93" t="s">
        <v>831</v>
      </c>
      <c r="B69" s="94" t="s">
        <v>776</v>
      </c>
      <c r="C69" s="92" t="s">
        <v>901</v>
      </c>
      <c r="D69" s="92"/>
      <c r="E69" s="92"/>
      <c r="F69" s="86">
        <f>[4]Лист1!$AO$26</f>
        <v>13.939999999999998</v>
      </c>
      <c r="G69" s="177"/>
      <c r="H69" s="178"/>
      <c r="I69" s="5"/>
    </row>
    <row r="70" spans="1:9" s="3" customFormat="1" ht="14.25" customHeight="1">
      <c r="A70" s="77"/>
      <c r="B70" s="78" t="s">
        <v>777</v>
      </c>
      <c r="C70" s="96"/>
      <c r="D70" s="80"/>
      <c r="E70" s="96"/>
      <c r="F70" s="86"/>
      <c r="G70" s="177"/>
      <c r="H70" s="178"/>
      <c r="I70" s="5"/>
    </row>
    <row r="71" spans="1:9" s="3" customFormat="1" ht="14.25" customHeight="1">
      <c r="A71" s="93" t="s">
        <v>832</v>
      </c>
      <c r="B71" s="94" t="s">
        <v>778</v>
      </c>
      <c r="C71" s="92" t="s">
        <v>962</v>
      </c>
      <c r="D71" s="92"/>
      <c r="E71" s="92"/>
      <c r="F71" s="86">
        <f>[4]Лист1!$AP$26</f>
        <v>25.779999999999998</v>
      </c>
      <c r="G71" s="123"/>
      <c r="H71" s="4"/>
      <c r="I71" s="5"/>
    </row>
    <row r="72" spans="1:9" s="3" customFormat="1" ht="14.25" customHeight="1">
      <c r="A72" s="93" t="s">
        <v>833</v>
      </c>
      <c r="B72" s="94" t="s">
        <v>779</v>
      </c>
      <c r="C72" s="92" t="s">
        <v>962</v>
      </c>
      <c r="D72" s="92"/>
      <c r="E72" s="92"/>
      <c r="F72" s="86">
        <f>[4]Лист1!$AQ$26</f>
        <v>20.91</v>
      </c>
      <c r="G72" s="123"/>
      <c r="H72" s="4"/>
      <c r="I72" s="5"/>
    </row>
    <row r="73" spans="1:9" s="3" customFormat="1" ht="14.25" customHeight="1">
      <c r="A73" s="93" t="s">
        <v>834</v>
      </c>
      <c r="B73" s="94" t="s">
        <v>780</v>
      </c>
      <c r="C73" s="92" t="s">
        <v>901</v>
      </c>
      <c r="D73" s="92"/>
      <c r="E73" s="92"/>
      <c r="F73" s="86">
        <f>[4]Лист1!$AR$26</f>
        <v>22.29</v>
      </c>
      <c r="G73" s="177"/>
      <c r="H73" s="178"/>
      <c r="I73" s="5"/>
    </row>
    <row r="74" spans="1:9" s="3" customFormat="1" ht="14.25" customHeight="1">
      <c r="A74" s="77"/>
      <c r="B74" s="78" t="s">
        <v>781</v>
      </c>
      <c r="C74" s="96"/>
      <c r="D74" s="80"/>
      <c r="E74" s="96"/>
      <c r="F74" s="86"/>
      <c r="G74" s="177"/>
      <c r="H74" s="178"/>
      <c r="I74" s="5"/>
    </row>
    <row r="75" spans="1:9" s="3" customFormat="1" ht="14.25" customHeight="1">
      <c r="A75" s="93" t="s">
        <v>835</v>
      </c>
      <c r="B75" s="94" t="s">
        <v>1160</v>
      </c>
      <c r="C75" s="92" t="s">
        <v>901</v>
      </c>
      <c r="D75" s="92"/>
      <c r="E75" s="92"/>
      <c r="F75" s="86">
        <f>[4]Лист1!$AS$26</f>
        <v>15.32</v>
      </c>
      <c r="G75" s="123"/>
      <c r="H75" s="4"/>
      <c r="I75" s="5"/>
    </row>
    <row r="76" spans="1:9" s="3" customFormat="1" ht="28.5" customHeight="1">
      <c r="A76" s="109" t="s">
        <v>214</v>
      </c>
      <c r="B76" s="98" t="s">
        <v>217</v>
      </c>
      <c r="C76" s="85" t="s">
        <v>904</v>
      </c>
      <c r="D76" s="85"/>
      <c r="E76" s="85"/>
      <c r="F76" s="86">
        <f>[5]Лист1!$D$26</f>
        <v>5.16</v>
      </c>
      <c r="G76" s="123"/>
      <c r="H76" s="4"/>
      <c r="I76" s="5"/>
    </row>
    <row r="77" spans="1:9" s="3" customFormat="1" ht="22.5" customHeight="1">
      <c r="A77" s="109" t="s">
        <v>215</v>
      </c>
      <c r="B77" s="98" t="s">
        <v>219</v>
      </c>
      <c r="C77" s="85" t="s">
        <v>904</v>
      </c>
      <c r="D77" s="85"/>
      <c r="E77" s="85"/>
      <c r="F77" s="86">
        <f>[5]Лист1!$E$26</f>
        <v>7.3899999999999988</v>
      </c>
      <c r="G77" s="123"/>
      <c r="H77" s="4"/>
      <c r="I77" s="5"/>
    </row>
    <row r="78" spans="1:9" s="3" customFormat="1" ht="30" customHeight="1">
      <c r="A78" s="109" t="s">
        <v>216</v>
      </c>
      <c r="B78" s="98" t="s">
        <v>218</v>
      </c>
      <c r="C78" s="85" t="s">
        <v>904</v>
      </c>
      <c r="D78" s="85"/>
      <c r="E78" s="85"/>
      <c r="F78" s="86">
        <f>[5]Лист1!$F$26</f>
        <v>4.5999999999999996</v>
      </c>
      <c r="G78" s="123"/>
      <c r="H78" s="4"/>
      <c r="I78" s="5"/>
    </row>
    <row r="79" spans="1:9" s="3" customFormat="1" ht="14.25" customHeight="1">
      <c r="A79" s="109" t="s">
        <v>220</v>
      </c>
      <c r="B79" s="164" t="s">
        <v>221</v>
      </c>
      <c r="C79" s="165"/>
      <c r="D79" s="165"/>
      <c r="E79" s="165"/>
      <c r="F79" s="166"/>
      <c r="G79" s="123"/>
      <c r="H79" s="4"/>
      <c r="I79" s="5"/>
    </row>
    <row r="80" spans="1:9" s="3" customFormat="1" ht="14.25" customHeight="1">
      <c r="A80" s="109" t="s">
        <v>222</v>
      </c>
      <c r="B80" s="98" t="s">
        <v>223</v>
      </c>
      <c r="C80" s="85" t="s">
        <v>901</v>
      </c>
      <c r="D80" s="85"/>
      <c r="E80" s="85"/>
      <c r="F80" s="86">
        <f>[5]Лист1!$G$26</f>
        <v>6.4799999999999995</v>
      </c>
      <c r="G80" s="123"/>
      <c r="H80" s="4"/>
      <c r="I80" s="5"/>
    </row>
    <row r="81" spans="1:9" s="3" customFormat="1" ht="14.25" customHeight="1">
      <c r="A81" s="109" t="s">
        <v>224</v>
      </c>
      <c r="B81" s="164" t="s">
        <v>225</v>
      </c>
      <c r="C81" s="165"/>
      <c r="D81" s="165"/>
      <c r="E81" s="165"/>
      <c r="F81" s="166"/>
      <c r="G81" s="123"/>
      <c r="H81" s="4"/>
      <c r="I81" s="5"/>
    </row>
    <row r="82" spans="1:9" s="3" customFormat="1" ht="14.25" customHeight="1">
      <c r="A82" s="109" t="s">
        <v>226</v>
      </c>
      <c r="B82" s="98" t="s">
        <v>227</v>
      </c>
      <c r="C82" s="85" t="s">
        <v>901</v>
      </c>
      <c r="D82" s="85"/>
      <c r="E82" s="85"/>
      <c r="F82" s="86">
        <f>[5]Лист1!$H$26</f>
        <v>6.9699999999999989</v>
      </c>
      <c r="G82" s="123"/>
      <c r="H82" s="4"/>
      <c r="I82" s="5"/>
    </row>
    <row r="83" spans="1:9" s="3" customFormat="1" ht="14.25" customHeight="1">
      <c r="A83" s="109" t="s">
        <v>228</v>
      </c>
      <c r="B83" s="98" t="s">
        <v>229</v>
      </c>
      <c r="C83" s="85" t="s">
        <v>901</v>
      </c>
      <c r="D83" s="85"/>
      <c r="E83" s="85"/>
      <c r="F83" s="86">
        <f>[5]Лист1!$I$26</f>
        <v>10.95</v>
      </c>
      <c r="G83" s="123"/>
      <c r="H83" s="4"/>
      <c r="I83" s="5"/>
    </row>
    <row r="84" spans="1:9" s="3" customFormat="1" ht="14.25" customHeight="1">
      <c r="A84" s="109" t="s">
        <v>230</v>
      </c>
      <c r="B84" s="164" t="s">
        <v>231</v>
      </c>
      <c r="C84" s="165"/>
      <c r="D84" s="165"/>
      <c r="E84" s="165"/>
      <c r="F84" s="166"/>
      <c r="G84" s="123"/>
      <c r="H84" s="4"/>
      <c r="I84" s="5"/>
    </row>
    <row r="85" spans="1:9" s="3" customFormat="1" ht="14.25" customHeight="1">
      <c r="A85" s="109" t="s">
        <v>232</v>
      </c>
      <c r="B85" s="98" t="s">
        <v>227</v>
      </c>
      <c r="C85" s="85" t="s">
        <v>901</v>
      </c>
      <c r="D85" s="85"/>
      <c r="E85" s="85"/>
      <c r="F85" s="86">
        <f>[5]Лист1!$J$26</f>
        <v>7.2999999999999989</v>
      </c>
      <c r="G85" s="123"/>
      <c r="H85" s="4"/>
      <c r="I85" s="5"/>
    </row>
    <row r="86" spans="1:9" s="3" customFormat="1" ht="14.25" customHeight="1">
      <c r="A86" s="109" t="s">
        <v>233</v>
      </c>
      <c r="B86" s="98" t="s">
        <v>234</v>
      </c>
      <c r="C86" s="85" t="s">
        <v>901</v>
      </c>
      <c r="D86" s="85"/>
      <c r="E86" s="85"/>
      <c r="F86" s="86">
        <f>[5]Лист1!$K$26</f>
        <v>3.98</v>
      </c>
      <c r="G86" s="123"/>
      <c r="H86" s="4"/>
      <c r="I86" s="5"/>
    </row>
    <row r="87" spans="1:9" s="3" customFormat="1" ht="14.25" customHeight="1">
      <c r="A87" s="109" t="s">
        <v>235</v>
      </c>
      <c r="B87" s="164" t="s">
        <v>236</v>
      </c>
      <c r="C87" s="165"/>
      <c r="D87" s="165"/>
      <c r="E87" s="165"/>
      <c r="F87" s="166"/>
      <c r="G87" s="123"/>
      <c r="H87" s="4"/>
      <c r="I87" s="5"/>
    </row>
    <row r="88" spans="1:9" s="3" customFormat="1" ht="14.25" customHeight="1">
      <c r="A88" s="109" t="s">
        <v>237</v>
      </c>
      <c r="B88" s="98" t="s">
        <v>227</v>
      </c>
      <c r="C88" s="85" t="s">
        <v>901</v>
      </c>
      <c r="D88" s="85"/>
      <c r="E88" s="85"/>
      <c r="F88" s="86">
        <f>[5]Лист1!$L$26</f>
        <v>8.4599999999999991</v>
      </c>
      <c r="G88" s="123"/>
      <c r="H88" s="4"/>
      <c r="I88" s="5"/>
    </row>
    <row r="89" spans="1:9" s="3" customFormat="1" ht="14.25" customHeight="1">
      <c r="A89" s="109" t="s">
        <v>238</v>
      </c>
      <c r="B89" s="98" t="s">
        <v>234</v>
      </c>
      <c r="C89" s="85" t="s">
        <v>901</v>
      </c>
      <c r="D89" s="85"/>
      <c r="E89" s="85"/>
      <c r="F89" s="86">
        <f>[5]Лист1!$M$26</f>
        <v>3.98</v>
      </c>
      <c r="G89" s="123"/>
      <c r="H89" s="4"/>
      <c r="I89" s="5"/>
    </row>
    <row r="90" spans="1:9" s="3" customFormat="1" ht="14.25" customHeight="1">
      <c r="A90" s="109" t="s">
        <v>239</v>
      </c>
      <c r="B90" s="98" t="s">
        <v>242</v>
      </c>
      <c r="C90" s="85" t="s">
        <v>903</v>
      </c>
      <c r="D90" s="85"/>
      <c r="E90" s="85"/>
      <c r="F90" s="86">
        <f>[5]Лист1!$N$26</f>
        <v>43.65</v>
      </c>
      <c r="G90" s="123"/>
      <c r="H90" s="4"/>
      <c r="I90" s="5"/>
    </row>
    <row r="91" spans="1:9" s="3" customFormat="1" ht="14.25" customHeight="1">
      <c r="A91" s="109" t="s">
        <v>240</v>
      </c>
      <c r="B91" s="98" t="s">
        <v>243</v>
      </c>
      <c r="C91" s="85" t="s">
        <v>903</v>
      </c>
      <c r="D91" s="85"/>
      <c r="E91" s="85"/>
      <c r="F91" s="86">
        <f>[5]Лист1!$O$26</f>
        <v>47.3</v>
      </c>
      <c r="G91" s="123"/>
      <c r="H91" s="4"/>
      <c r="I91" s="5"/>
    </row>
    <row r="92" spans="1:9" s="3" customFormat="1" ht="14.25" customHeight="1">
      <c r="A92" s="109" t="s">
        <v>241</v>
      </c>
      <c r="B92" s="164" t="s">
        <v>244</v>
      </c>
      <c r="C92" s="165"/>
      <c r="D92" s="165"/>
      <c r="E92" s="165"/>
      <c r="F92" s="166"/>
      <c r="G92" s="123"/>
      <c r="H92" s="4"/>
      <c r="I92" s="5"/>
    </row>
    <row r="93" spans="1:9" s="3" customFormat="1" ht="14.25" customHeight="1">
      <c r="A93" s="109" t="s">
        <v>245</v>
      </c>
      <c r="B93" s="98" t="s">
        <v>247</v>
      </c>
      <c r="C93" s="85" t="s">
        <v>904</v>
      </c>
      <c r="D93" s="85"/>
      <c r="E93" s="85"/>
      <c r="F93" s="86">
        <f>[5]Лист1!$P$26</f>
        <v>4.8</v>
      </c>
      <c r="G93" s="123"/>
      <c r="H93" s="4"/>
      <c r="I93" s="5"/>
    </row>
    <row r="94" spans="1:9" s="3" customFormat="1" ht="14.25" customHeight="1">
      <c r="A94" s="109" t="s">
        <v>246</v>
      </c>
      <c r="B94" s="98" t="s">
        <v>248</v>
      </c>
      <c r="C94" s="85" t="s">
        <v>904</v>
      </c>
      <c r="D94" s="85"/>
      <c r="E94" s="85"/>
      <c r="F94" s="86">
        <f>[5]Лист1!$Q$26</f>
        <v>2</v>
      </c>
      <c r="G94" s="123"/>
      <c r="H94" s="4"/>
      <c r="I94" s="5"/>
    </row>
    <row r="95" spans="1:9" s="3" customFormat="1" ht="14.25" customHeight="1">
      <c r="A95" s="109" t="s">
        <v>249</v>
      </c>
      <c r="B95" s="98" t="s">
        <v>256</v>
      </c>
      <c r="C95" s="85" t="s">
        <v>904</v>
      </c>
      <c r="D95" s="85"/>
      <c r="E95" s="85"/>
      <c r="F95" s="86">
        <f>[5]Лист1!$R$26</f>
        <v>0.42000000000000004</v>
      </c>
      <c r="G95" s="123"/>
      <c r="H95" s="4"/>
      <c r="I95" s="5"/>
    </row>
    <row r="96" spans="1:9" s="3" customFormat="1" ht="14.25" customHeight="1">
      <c r="A96" s="109" t="s">
        <v>250</v>
      </c>
      <c r="B96" s="98" t="s">
        <v>257</v>
      </c>
      <c r="C96" s="85" t="s">
        <v>904</v>
      </c>
      <c r="D96" s="85"/>
      <c r="E96" s="85"/>
      <c r="F96" s="86">
        <f>[5]Лист1!$S$26</f>
        <v>2.2399999999999998</v>
      </c>
      <c r="G96" s="123"/>
      <c r="H96" s="4"/>
      <c r="I96" s="5"/>
    </row>
    <row r="97" spans="1:9" s="3" customFormat="1" ht="27.75" customHeight="1">
      <c r="A97" s="109" t="s">
        <v>251</v>
      </c>
      <c r="B97" s="98" t="s">
        <v>258</v>
      </c>
      <c r="C97" s="85" t="s">
        <v>901</v>
      </c>
      <c r="D97" s="85"/>
      <c r="E97" s="85"/>
      <c r="F97" s="86">
        <f>[5]Лист1!$T$26</f>
        <v>19.25</v>
      </c>
      <c r="G97" s="123"/>
      <c r="H97" s="4"/>
      <c r="I97" s="5"/>
    </row>
    <row r="98" spans="1:9" s="3" customFormat="1" ht="14.25" customHeight="1">
      <c r="A98" s="109" t="s">
        <v>252</v>
      </c>
      <c r="B98" s="98" t="s">
        <v>259</v>
      </c>
      <c r="C98" s="85" t="s">
        <v>901</v>
      </c>
      <c r="D98" s="85"/>
      <c r="E98" s="85"/>
      <c r="F98" s="86">
        <f>[5]Лист1!$U$26</f>
        <v>0.57000000000000006</v>
      </c>
      <c r="G98" s="123"/>
      <c r="H98" s="4"/>
      <c r="I98" s="5"/>
    </row>
    <row r="99" spans="1:9" s="3" customFormat="1" ht="14.25" customHeight="1">
      <c r="A99" s="109" t="s">
        <v>253</v>
      </c>
      <c r="B99" s="98" t="s">
        <v>260</v>
      </c>
      <c r="C99" s="85" t="s">
        <v>904</v>
      </c>
      <c r="D99" s="85"/>
      <c r="E99" s="85"/>
      <c r="F99" s="86">
        <f>[5]Лист1!$V$26</f>
        <v>4.1500000000000004</v>
      </c>
      <c r="G99" s="123"/>
      <c r="H99" s="4"/>
      <c r="I99" s="5"/>
    </row>
    <row r="100" spans="1:9" s="3" customFormat="1" ht="14.25" customHeight="1">
      <c r="A100" s="109" t="s">
        <v>254</v>
      </c>
      <c r="B100" s="98" t="s">
        <v>261</v>
      </c>
      <c r="C100" s="85" t="s">
        <v>901</v>
      </c>
      <c r="D100" s="85"/>
      <c r="E100" s="85"/>
      <c r="F100" s="86">
        <f>[5]Лист1!$W$26</f>
        <v>2.6599999999999997</v>
      </c>
      <c r="G100" s="123"/>
      <c r="H100" s="4"/>
      <c r="I100" s="5"/>
    </row>
    <row r="101" spans="1:9" s="3" customFormat="1" ht="14.25" customHeight="1">
      <c r="A101" s="109" t="s">
        <v>255</v>
      </c>
      <c r="B101" s="98" t="s">
        <v>262</v>
      </c>
      <c r="C101" s="85" t="s">
        <v>901</v>
      </c>
      <c r="D101" s="85"/>
      <c r="E101" s="85"/>
      <c r="F101" s="86">
        <f>[5]Лист1!$X$26</f>
        <v>0.12000000000000001</v>
      </c>
      <c r="G101" s="123"/>
      <c r="H101" s="4"/>
      <c r="I101" s="5"/>
    </row>
    <row r="102" spans="1:9" s="3" customFormat="1" ht="14.25" customHeight="1">
      <c r="A102" s="109" t="s">
        <v>263</v>
      </c>
      <c r="B102" s="157" t="s">
        <v>264</v>
      </c>
      <c r="C102" s="157"/>
      <c r="D102" s="157"/>
      <c r="E102" s="157"/>
      <c r="F102" s="176"/>
      <c r="G102" s="123"/>
      <c r="H102" s="4"/>
      <c r="I102" s="5"/>
    </row>
    <row r="103" spans="1:9" s="3" customFormat="1" ht="14.25" customHeight="1">
      <c r="A103" s="109" t="s">
        <v>265</v>
      </c>
      <c r="B103" s="98" t="s">
        <v>267</v>
      </c>
      <c r="C103" s="85" t="s">
        <v>269</v>
      </c>
      <c r="D103" s="85"/>
      <c r="E103" s="85"/>
      <c r="F103" s="86">
        <f>[5]Лист1!$Y$26</f>
        <v>37.170000000000009</v>
      </c>
      <c r="G103" s="123"/>
      <c r="H103" s="4"/>
      <c r="I103" s="5"/>
    </row>
    <row r="104" spans="1:9" s="3" customFormat="1" ht="14.25" customHeight="1">
      <c r="A104" s="109" t="s">
        <v>266</v>
      </c>
      <c r="B104" s="98" t="s">
        <v>268</v>
      </c>
      <c r="C104" s="85" t="s">
        <v>269</v>
      </c>
      <c r="D104" s="85"/>
      <c r="E104" s="85"/>
      <c r="F104" s="86">
        <f>[5]Лист1!$Z$26</f>
        <v>75.52</v>
      </c>
      <c r="G104" s="123"/>
      <c r="H104" s="4"/>
      <c r="I104" s="5"/>
    </row>
    <row r="105" spans="1:9" s="3" customFormat="1" ht="32.25" customHeight="1">
      <c r="A105" s="109" t="s">
        <v>270</v>
      </c>
      <c r="B105" s="98" t="s">
        <v>272</v>
      </c>
      <c r="C105" s="85" t="s">
        <v>901</v>
      </c>
      <c r="D105" s="85"/>
      <c r="E105" s="85"/>
      <c r="F105" s="86">
        <f>[5]Лист1!$AA$26</f>
        <v>21.08</v>
      </c>
      <c r="G105" s="123"/>
      <c r="H105" s="4"/>
      <c r="I105" s="5"/>
    </row>
    <row r="106" spans="1:9" s="3" customFormat="1" ht="14.25" customHeight="1">
      <c r="A106" s="109" t="s">
        <v>271</v>
      </c>
      <c r="B106" s="98" t="s">
        <v>273</v>
      </c>
      <c r="C106" s="85" t="s">
        <v>901</v>
      </c>
      <c r="D106" s="85"/>
      <c r="E106" s="85"/>
      <c r="F106" s="86">
        <f>[5]Лист1!$AB$26</f>
        <v>0.98</v>
      </c>
      <c r="G106" s="123"/>
      <c r="H106" s="4"/>
      <c r="I106" s="5"/>
    </row>
    <row r="107" spans="1:9" s="3" customFormat="1" ht="27" customHeight="1">
      <c r="A107" s="109" t="s">
        <v>274</v>
      </c>
      <c r="B107" s="164" t="s">
        <v>275</v>
      </c>
      <c r="C107" s="165"/>
      <c r="D107" s="165"/>
      <c r="E107" s="165"/>
      <c r="F107" s="166"/>
      <c r="G107" s="123"/>
      <c r="H107" s="4"/>
      <c r="I107" s="5"/>
    </row>
    <row r="108" spans="1:9" s="3" customFormat="1" ht="14.25" customHeight="1">
      <c r="A108" s="109" t="s">
        <v>276</v>
      </c>
      <c r="B108" s="98" t="s">
        <v>279</v>
      </c>
      <c r="C108" s="85" t="s">
        <v>895</v>
      </c>
      <c r="D108" s="85"/>
      <c r="E108" s="85"/>
      <c r="F108" s="86">
        <f>[5]Лист1!$AC$26</f>
        <v>18.590000000000003</v>
      </c>
      <c r="G108" s="123"/>
      <c r="H108" s="4"/>
      <c r="I108" s="5"/>
    </row>
    <row r="109" spans="1:9" s="3" customFormat="1" ht="14.25" customHeight="1">
      <c r="A109" s="109" t="s">
        <v>277</v>
      </c>
      <c r="B109" s="98" t="s">
        <v>280</v>
      </c>
      <c r="C109" s="85" t="s">
        <v>895</v>
      </c>
      <c r="D109" s="85"/>
      <c r="E109" s="85"/>
      <c r="F109" s="86">
        <f>[5]Лист1!$AD$26</f>
        <v>18.260000000000002</v>
      </c>
      <c r="G109" s="123"/>
      <c r="H109" s="4"/>
      <c r="I109" s="5"/>
    </row>
    <row r="110" spans="1:9" s="3" customFormat="1" ht="27.75" customHeight="1">
      <c r="A110" s="109" t="s">
        <v>281</v>
      </c>
      <c r="B110" s="98" t="s">
        <v>282</v>
      </c>
      <c r="C110" s="85" t="s">
        <v>895</v>
      </c>
      <c r="D110" s="85"/>
      <c r="E110" s="85"/>
      <c r="F110" s="86">
        <f>[5]Лист1!$AE$26</f>
        <v>25.56</v>
      </c>
      <c r="G110" s="123"/>
      <c r="H110" s="4"/>
      <c r="I110" s="5"/>
    </row>
    <row r="111" spans="1:9" s="3" customFormat="1" ht="14.25" customHeight="1">
      <c r="A111" s="109" t="s">
        <v>283</v>
      </c>
      <c r="B111" s="164" t="s">
        <v>284</v>
      </c>
      <c r="C111" s="165"/>
      <c r="D111" s="165"/>
      <c r="E111" s="165"/>
      <c r="F111" s="166"/>
      <c r="G111" s="123"/>
      <c r="H111" s="4"/>
      <c r="I111" s="5"/>
    </row>
    <row r="112" spans="1:9" s="3" customFormat="1" ht="14.25" customHeight="1">
      <c r="A112" s="109" t="s">
        <v>285</v>
      </c>
      <c r="B112" s="110" t="s">
        <v>286</v>
      </c>
      <c r="C112" s="157" t="s">
        <v>905</v>
      </c>
      <c r="D112" s="157"/>
      <c r="E112" s="157"/>
      <c r="F112" s="176">
        <f>[5]Лист1!$AF$26</f>
        <v>11.29</v>
      </c>
      <c r="G112" s="123"/>
      <c r="H112" s="4"/>
      <c r="I112" s="5"/>
    </row>
    <row r="113" spans="1:9" s="3" customFormat="1" ht="14.25" customHeight="1">
      <c r="A113" s="109" t="s">
        <v>288</v>
      </c>
      <c r="B113" s="110" t="s">
        <v>287</v>
      </c>
      <c r="C113" s="157" t="s">
        <v>905</v>
      </c>
      <c r="D113" s="157"/>
      <c r="E113" s="157"/>
      <c r="F113" s="176">
        <f>[5]Лист1!$AG$26</f>
        <v>9.52</v>
      </c>
      <c r="G113" s="123"/>
      <c r="H113" s="4"/>
      <c r="I113" s="5"/>
    </row>
    <row r="114" spans="1:9" s="3" customFormat="1" ht="14.25" customHeight="1">
      <c r="A114" s="109" t="s">
        <v>289</v>
      </c>
      <c r="B114" s="110" t="s">
        <v>290</v>
      </c>
      <c r="C114" s="157" t="s">
        <v>905</v>
      </c>
      <c r="D114" s="157"/>
      <c r="E114" s="157"/>
      <c r="F114" s="176">
        <f>[5]Лист1!$AH$26</f>
        <v>8.7999999999999989</v>
      </c>
      <c r="G114" s="123"/>
      <c r="H114" s="4"/>
      <c r="I114" s="5"/>
    </row>
    <row r="115" spans="1:9" s="3" customFormat="1" ht="14.25" customHeight="1">
      <c r="A115" s="109" t="s">
        <v>291</v>
      </c>
      <c r="B115" s="110" t="s">
        <v>292</v>
      </c>
      <c r="C115" s="157" t="s">
        <v>293</v>
      </c>
      <c r="D115" s="157"/>
      <c r="E115" s="157"/>
      <c r="F115" s="176">
        <f>[5]Лист1!$AI$26</f>
        <v>11.610000000000001</v>
      </c>
      <c r="G115" s="123"/>
      <c r="H115" s="4"/>
      <c r="I115" s="5"/>
    </row>
    <row r="116" spans="1:9" s="3" customFormat="1" ht="14.25" customHeight="1">
      <c r="A116" s="109" t="s">
        <v>294</v>
      </c>
      <c r="B116" s="110" t="s">
        <v>304</v>
      </c>
      <c r="C116" s="157" t="s">
        <v>306</v>
      </c>
      <c r="D116" s="157"/>
      <c r="E116" s="157"/>
      <c r="F116" s="176">
        <f>[5]Лист1!$AJ$26</f>
        <v>7.63</v>
      </c>
      <c r="G116" s="123"/>
      <c r="H116" s="4"/>
      <c r="I116" s="5"/>
    </row>
    <row r="117" spans="1:9" s="3" customFormat="1" ht="14.25" customHeight="1">
      <c r="A117" s="109" t="s">
        <v>295</v>
      </c>
      <c r="B117" s="110" t="s">
        <v>307</v>
      </c>
      <c r="C117" s="157" t="s">
        <v>308</v>
      </c>
      <c r="D117" s="157"/>
      <c r="E117" s="157"/>
      <c r="F117" s="176">
        <f>[5]Лист1!$AK$26</f>
        <v>14.44</v>
      </c>
      <c r="G117" s="123"/>
      <c r="H117" s="4"/>
      <c r="I117" s="5"/>
    </row>
    <row r="118" spans="1:9" s="3" customFormat="1" ht="14.25" customHeight="1">
      <c r="A118" s="109" t="s">
        <v>296</v>
      </c>
      <c r="B118" s="110" t="s">
        <v>309</v>
      </c>
      <c r="C118" s="85" t="s">
        <v>310</v>
      </c>
      <c r="D118" s="85"/>
      <c r="E118" s="85"/>
      <c r="F118" s="86">
        <f>[5]Лист1!$AL$26</f>
        <v>12.43</v>
      </c>
      <c r="G118" s="123"/>
      <c r="H118" s="4"/>
      <c r="I118" s="5"/>
    </row>
    <row r="119" spans="1:9" s="3" customFormat="1" ht="14.25" customHeight="1">
      <c r="A119" s="109" t="s">
        <v>297</v>
      </c>
      <c r="B119" s="110" t="s">
        <v>311</v>
      </c>
      <c r="C119" s="85" t="s">
        <v>305</v>
      </c>
      <c r="D119" s="85"/>
      <c r="E119" s="85"/>
      <c r="F119" s="86">
        <f>[5]Лист1!$AM$26</f>
        <v>3.6199999999999997</v>
      </c>
      <c r="G119" s="123"/>
      <c r="H119" s="4"/>
      <c r="I119" s="5"/>
    </row>
    <row r="120" spans="1:9" s="3" customFormat="1" ht="14.25" customHeight="1">
      <c r="A120" s="109" t="s">
        <v>298</v>
      </c>
      <c r="B120" s="110" t="s">
        <v>312</v>
      </c>
      <c r="C120" s="85" t="s">
        <v>313</v>
      </c>
      <c r="D120" s="85"/>
      <c r="E120" s="85"/>
      <c r="F120" s="86">
        <f>[5]Лист1!$AN$25</f>
        <v>6.1499999999999995</v>
      </c>
      <c r="G120" s="123"/>
      <c r="H120" s="4"/>
      <c r="I120" s="5"/>
    </row>
    <row r="121" spans="1:9" s="3" customFormat="1" ht="14.25" customHeight="1">
      <c r="A121" s="109" t="s">
        <v>299</v>
      </c>
      <c r="B121" s="110" t="s">
        <v>314</v>
      </c>
      <c r="C121" s="85" t="s">
        <v>810</v>
      </c>
      <c r="D121" s="85"/>
      <c r="E121" s="85"/>
      <c r="F121" s="86">
        <f>[5]Лист1!$AO$26</f>
        <v>1.65</v>
      </c>
      <c r="G121" s="123"/>
      <c r="H121" s="4"/>
      <c r="I121" s="5"/>
    </row>
    <row r="122" spans="1:9" s="3" customFormat="1" ht="14.25" customHeight="1">
      <c r="A122" s="109" t="s">
        <v>300</v>
      </c>
      <c r="B122" s="110" t="s">
        <v>315</v>
      </c>
      <c r="C122" s="85" t="s">
        <v>316</v>
      </c>
      <c r="D122" s="85"/>
      <c r="E122" s="85"/>
      <c r="F122" s="86">
        <f>[5]Лист1!$AP$26</f>
        <v>3.4899999999999993</v>
      </c>
      <c r="G122" s="123"/>
      <c r="H122" s="4"/>
      <c r="I122" s="5"/>
    </row>
    <row r="123" spans="1:9" s="3" customFormat="1" ht="14.25" customHeight="1">
      <c r="A123" s="109" t="s">
        <v>301</v>
      </c>
      <c r="B123" s="110" t="s">
        <v>317</v>
      </c>
      <c r="C123" s="85" t="s">
        <v>318</v>
      </c>
      <c r="D123" s="85"/>
      <c r="E123" s="85"/>
      <c r="F123" s="86">
        <f>[5]Лист1!$AQ$26</f>
        <v>4.1500000000000004</v>
      </c>
      <c r="G123" s="123"/>
      <c r="H123" s="4"/>
      <c r="I123" s="5"/>
    </row>
    <row r="124" spans="1:9" s="3" customFormat="1" ht="14.25" customHeight="1">
      <c r="A124" s="109" t="s">
        <v>302</v>
      </c>
      <c r="B124" s="110" t="s">
        <v>320</v>
      </c>
      <c r="C124" s="85" t="s">
        <v>316</v>
      </c>
      <c r="D124" s="85"/>
      <c r="E124" s="85"/>
      <c r="F124" s="86">
        <f>[5]Лист1!$AR$26</f>
        <v>5.86</v>
      </c>
      <c r="G124" s="123"/>
      <c r="H124" s="4"/>
      <c r="I124" s="5"/>
    </row>
    <row r="125" spans="1:9" s="3" customFormat="1" ht="27" customHeight="1">
      <c r="A125" s="109" t="s">
        <v>303</v>
      </c>
      <c r="B125" s="110" t="s">
        <v>321</v>
      </c>
      <c r="C125" s="85" t="s">
        <v>316</v>
      </c>
      <c r="D125" s="85"/>
      <c r="E125" s="85"/>
      <c r="F125" s="86">
        <f>[5]Лист1!$AS$26</f>
        <v>1.8300000000000003</v>
      </c>
      <c r="G125" s="123"/>
      <c r="H125" s="4"/>
      <c r="I125" s="5"/>
    </row>
    <row r="126" spans="1:9" s="3" customFormat="1" ht="14.25" customHeight="1">
      <c r="A126" s="109" t="s">
        <v>319</v>
      </c>
      <c r="B126" s="110" t="s">
        <v>322</v>
      </c>
      <c r="C126" s="85" t="s">
        <v>323</v>
      </c>
      <c r="D126" s="85"/>
      <c r="E126" s="85"/>
      <c r="F126" s="86">
        <f>[5]Лист1!$AT$26</f>
        <v>8.3000000000000007</v>
      </c>
      <c r="G126" s="123"/>
      <c r="H126" s="4"/>
      <c r="I126" s="5"/>
    </row>
    <row r="127" spans="1:9" s="3" customFormat="1" ht="14.25" customHeight="1">
      <c r="A127" s="109" t="s">
        <v>1194</v>
      </c>
      <c r="B127" s="98" t="s">
        <v>1195</v>
      </c>
      <c r="C127" s="85" t="s">
        <v>1196</v>
      </c>
      <c r="D127" s="85"/>
      <c r="E127" s="85"/>
      <c r="F127" s="86">
        <f>[5]Лист1!$AU$26</f>
        <v>6.4799999999999995</v>
      </c>
      <c r="G127" s="123"/>
      <c r="H127" s="4"/>
      <c r="I127" s="5"/>
    </row>
    <row r="128" spans="1:9" s="3" customFormat="1" ht="14.25">
      <c r="A128" s="109" t="s">
        <v>1197</v>
      </c>
      <c r="B128" s="98" t="s">
        <v>1198</v>
      </c>
      <c r="C128" s="85" t="s">
        <v>962</v>
      </c>
      <c r="D128" s="85"/>
      <c r="E128" s="85"/>
      <c r="F128" s="86">
        <f>[5]Лист1!$AV$26</f>
        <v>5.86</v>
      </c>
      <c r="G128" s="123"/>
      <c r="H128" s="4"/>
      <c r="I128" s="5"/>
    </row>
    <row r="129" spans="1:9" s="3" customFormat="1" ht="28.5" customHeight="1">
      <c r="A129" s="109" t="s">
        <v>1199</v>
      </c>
      <c r="B129" s="124" t="s">
        <v>1201</v>
      </c>
      <c r="C129" s="157" t="s">
        <v>1200</v>
      </c>
      <c r="D129" s="162"/>
      <c r="E129" s="162"/>
      <c r="F129" s="173">
        <f>[5]Лист1!$AW$26</f>
        <v>1.6800000000000002</v>
      </c>
      <c r="G129" s="123"/>
      <c r="H129" s="4"/>
      <c r="I129" s="5"/>
    </row>
    <row r="130" spans="1:9" s="3" customFormat="1" ht="28.5" customHeight="1">
      <c r="A130" s="109" t="s">
        <v>1202</v>
      </c>
      <c r="B130" s="110" t="s">
        <v>1203</v>
      </c>
      <c r="C130" s="157" t="s">
        <v>1200</v>
      </c>
      <c r="D130" s="157"/>
      <c r="E130" s="157"/>
      <c r="F130" s="176">
        <f>[5]Лист1!$AX$26</f>
        <v>2.3699999999999997</v>
      </c>
      <c r="G130" s="123"/>
      <c r="H130" s="4"/>
      <c r="I130" s="5"/>
    </row>
    <row r="131" spans="1:9" s="3" customFormat="1" ht="14.25" customHeight="1">
      <c r="A131" s="109" t="s">
        <v>1204</v>
      </c>
      <c r="B131" s="110" t="s">
        <v>1205</v>
      </c>
      <c r="C131" s="157" t="s">
        <v>904</v>
      </c>
      <c r="D131" s="157"/>
      <c r="E131" s="157"/>
      <c r="F131" s="176">
        <f>[5]Лист1!$AY$26</f>
        <v>1.1100000000000001</v>
      </c>
      <c r="G131" s="123"/>
      <c r="H131" s="4"/>
      <c r="I131" s="5"/>
    </row>
    <row r="132" spans="1:9" s="3" customFormat="1" ht="14.25" customHeight="1">
      <c r="A132" s="109" t="s">
        <v>1206</v>
      </c>
      <c r="B132" s="103" t="s">
        <v>1207</v>
      </c>
      <c r="C132" s="104"/>
      <c r="D132" s="104"/>
      <c r="E132" s="104"/>
      <c r="F132" s="105"/>
      <c r="G132" s="123"/>
      <c r="H132" s="4"/>
      <c r="I132" s="5"/>
    </row>
    <row r="133" spans="1:9" s="3" customFormat="1" ht="14.25" customHeight="1">
      <c r="A133" s="109" t="s">
        <v>1208</v>
      </c>
      <c r="B133" s="110" t="s">
        <v>1210</v>
      </c>
      <c r="C133" s="157" t="s">
        <v>882</v>
      </c>
      <c r="D133" s="157"/>
      <c r="E133" s="157"/>
      <c r="F133" s="176">
        <f>[5]Лист1!$AZ$26</f>
        <v>4.5999999999999996</v>
      </c>
      <c r="G133" s="123"/>
      <c r="H133" s="4"/>
      <c r="I133" s="5"/>
    </row>
    <row r="134" spans="1:9" s="3" customFormat="1" ht="14.25" customHeight="1">
      <c r="A134" s="109" t="s">
        <v>1209</v>
      </c>
      <c r="B134" s="110" t="s">
        <v>1211</v>
      </c>
      <c r="C134" s="157" t="s">
        <v>882</v>
      </c>
      <c r="D134" s="157"/>
      <c r="E134" s="157"/>
      <c r="F134" s="176">
        <f>[5]Лист1!$BA$26</f>
        <v>3.4899999999999993</v>
      </c>
      <c r="G134" s="123"/>
      <c r="H134" s="4"/>
      <c r="I134" s="5"/>
    </row>
    <row r="135" spans="1:9" s="3" customFormat="1" ht="14.25" customHeight="1">
      <c r="A135" s="109" t="s">
        <v>1212</v>
      </c>
      <c r="B135" s="110" t="s">
        <v>1213</v>
      </c>
      <c r="C135" s="157" t="s">
        <v>882</v>
      </c>
      <c r="D135" s="157"/>
      <c r="E135" s="157"/>
      <c r="F135" s="176">
        <f>[5]Лист1!$BB$26</f>
        <v>5.86</v>
      </c>
      <c r="G135" s="123"/>
      <c r="H135" s="4"/>
      <c r="I135" s="5"/>
    </row>
    <row r="136" spans="1:9" s="3" customFormat="1" ht="14.25" customHeight="1">
      <c r="A136" s="109" t="s">
        <v>1214</v>
      </c>
      <c r="B136" s="110" t="s">
        <v>1215</v>
      </c>
      <c r="C136" s="85"/>
      <c r="D136" s="85"/>
      <c r="E136" s="85"/>
      <c r="F136" s="86"/>
      <c r="G136" s="123"/>
      <c r="H136" s="4"/>
      <c r="I136" s="5"/>
    </row>
    <row r="137" spans="1:9" s="3" customFormat="1" ht="14.25" customHeight="1">
      <c r="A137" s="109" t="s">
        <v>1216</v>
      </c>
      <c r="B137" s="110" t="s">
        <v>1218</v>
      </c>
      <c r="C137" s="85" t="s">
        <v>1219</v>
      </c>
      <c r="D137" s="85"/>
      <c r="E137" s="85"/>
      <c r="F137" s="86">
        <f>[5]Лист1!$BC$26</f>
        <v>0.21000000000000002</v>
      </c>
      <c r="G137" s="123"/>
      <c r="H137" s="4"/>
      <c r="I137" s="5"/>
    </row>
    <row r="138" spans="1:9" s="3" customFormat="1" ht="14.25" customHeight="1">
      <c r="A138" s="109" t="s">
        <v>1217</v>
      </c>
      <c r="B138" s="110" t="s">
        <v>1220</v>
      </c>
      <c r="C138" s="85" t="s">
        <v>1219</v>
      </c>
      <c r="D138" s="85"/>
      <c r="E138" s="85"/>
      <c r="F138" s="86">
        <f>[5]Лист1!$BD$26</f>
        <v>0.85000000000000009</v>
      </c>
      <c r="G138" s="123"/>
      <c r="H138" s="4"/>
      <c r="I138" s="5"/>
    </row>
    <row r="139" spans="1:9" s="3" customFormat="1" ht="14.25" customHeight="1">
      <c r="A139" s="109" t="s">
        <v>1221</v>
      </c>
      <c r="B139" s="110" t="s">
        <v>1222</v>
      </c>
      <c r="C139" s="85" t="s">
        <v>1223</v>
      </c>
      <c r="D139" s="85"/>
      <c r="E139" s="85"/>
      <c r="F139" s="86">
        <f>[5]Лист1!$BE$26</f>
        <v>0.57000000000000006</v>
      </c>
      <c r="G139" s="123"/>
      <c r="H139" s="4"/>
      <c r="I139" s="5"/>
    </row>
    <row r="140" spans="1:9" s="3" customFormat="1" ht="14.25" customHeight="1">
      <c r="A140" s="109" t="s">
        <v>1224</v>
      </c>
      <c r="B140" s="110" t="s">
        <v>1225</v>
      </c>
      <c r="C140" s="85" t="s">
        <v>1226</v>
      </c>
      <c r="D140" s="85"/>
      <c r="E140" s="85"/>
      <c r="F140" s="86">
        <f>[5]Лист1!$BF$26</f>
        <v>3.3499999999999996</v>
      </c>
      <c r="G140" s="123"/>
      <c r="H140" s="4"/>
      <c r="I140" s="5"/>
    </row>
    <row r="141" spans="1:9" s="3" customFormat="1" ht="14.25" customHeight="1">
      <c r="A141" s="109" t="s">
        <v>1270</v>
      </c>
      <c r="B141" s="110" t="s">
        <v>1271</v>
      </c>
      <c r="C141" s="85" t="s">
        <v>1272</v>
      </c>
      <c r="D141" s="85"/>
      <c r="E141" s="85"/>
      <c r="F141" s="86">
        <f>[5]Лист1!$BG$26</f>
        <v>12.43</v>
      </c>
      <c r="G141" s="123"/>
      <c r="H141" s="4"/>
      <c r="I141" s="5"/>
    </row>
    <row r="142" spans="1:9" s="3" customFormat="1" ht="14.25" customHeight="1">
      <c r="A142" s="109" t="s">
        <v>1273</v>
      </c>
      <c r="B142" s="110" t="s">
        <v>1275</v>
      </c>
      <c r="C142" s="85" t="s">
        <v>1274</v>
      </c>
      <c r="D142" s="85"/>
      <c r="E142" s="85"/>
      <c r="F142" s="86">
        <f>[5]Лист1!$BH$26</f>
        <v>3.4899999999999993</v>
      </c>
      <c r="G142" s="123"/>
      <c r="H142" s="4"/>
      <c r="I142" s="5"/>
    </row>
    <row r="143" spans="1:9" s="3" customFormat="1" ht="36" customHeight="1">
      <c r="A143" s="147" t="s">
        <v>1276</v>
      </c>
      <c r="B143" s="103" t="s">
        <v>1277</v>
      </c>
      <c r="C143" s="104"/>
      <c r="D143" s="104"/>
      <c r="E143" s="104"/>
      <c r="F143" s="105"/>
      <c r="G143" s="123"/>
      <c r="H143" s="4"/>
      <c r="I143" s="5"/>
    </row>
    <row r="144" spans="1:9" s="3" customFormat="1" ht="14.25" customHeight="1">
      <c r="A144" s="109" t="s">
        <v>1278</v>
      </c>
      <c r="B144" s="110" t="s">
        <v>1282</v>
      </c>
      <c r="C144" s="85" t="s">
        <v>902</v>
      </c>
      <c r="D144" s="85"/>
      <c r="E144" s="85"/>
      <c r="F144" s="86">
        <f>[5]Лист1!$BI$26</f>
        <v>9.4699999999999989</v>
      </c>
      <c r="G144" s="123"/>
      <c r="H144" s="4"/>
      <c r="I144" s="5"/>
    </row>
    <row r="145" spans="1:9" s="3" customFormat="1" ht="14.25" customHeight="1">
      <c r="A145" s="109" t="s">
        <v>1279</v>
      </c>
      <c r="B145" s="110" t="s">
        <v>1283</v>
      </c>
      <c r="C145" s="85" t="s">
        <v>902</v>
      </c>
      <c r="D145" s="85"/>
      <c r="E145" s="85"/>
      <c r="F145" s="86">
        <f>[5]Лист1!$BJ$26</f>
        <v>6.9699999999999989</v>
      </c>
      <c r="G145" s="123"/>
      <c r="H145" s="4"/>
      <c r="I145" s="5"/>
    </row>
    <row r="146" spans="1:9" s="3" customFormat="1" ht="14.25" customHeight="1">
      <c r="A146" s="109" t="s">
        <v>1280</v>
      </c>
      <c r="B146" s="110" t="s">
        <v>1284</v>
      </c>
      <c r="C146" s="85" t="s">
        <v>902</v>
      </c>
      <c r="D146" s="85"/>
      <c r="E146" s="85"/>
      <c r="F146" s="86">
        <f>[5]Лист1!$BK$26</f>
        <v>6.9699999999999989</v>
      </c>
      <c r="G146" s="123"/>
      <c r="H146" s="4"/>
      <c r="I146" s="5"/>
    </row>
    <row r="147" spans="1:9" s="3" customFormat="1" ht="14.25">
      <c r="A147" s="109" t="s">
        <v>1281</v>
      </c>
      <c r="B147" s="110" t="s">
        <v>1285</v>
      </c>
      <c r="C147" s="85" t="s">
        <v>902</v>
      </c>
      <c r="D147" s="85"/>
      <c r="E147" s="85"/>
      <c r="F147" s="86">
        <f>[5]Лист1!$BL$26</f>
        <v>8.3000000000000007</v>
      </c>
      <c r="G147" s="123"/>
      <c r="H147" s="4"/>
      <c r="I147" s="5"/>
    </row>
    <row r="148" spans="1:9" s="3" customFormat="1" ht="27.75" customHeight="1">
      <c r="A148" s="109" t="s">
        <v>1286</v>
      </c>
      <c r="B148" s="110" t="s">
        <v>1287</v>
      </c>
      <c r="C148" s="85" t="s">
        <v>902</v>
      </c>
      <c r="D148" s="85"/>
      <c r="E148" s="85"/>
      <c r="F148" s="86"/>
      <c r="G148" s="123"/>
      <c r="H148" s="4"/>
      <c r="I148" s="5"/>
    </row>
    <row r="149" spans="1:9" s="3" customFormat="1" ht="14.25" customHeight="1">
      <c r="A149" s="109" t="s">
        <v>1288</v>
      </c>
      <c r="B149" s="110" t="s">
        <v>1291</v>
      </c>
      <c r="C149" s="85" t="s">
        <v>902</v>
      </c>
      <c r="D149" s="85"/>
      <c r="E149" s="85"/>
      <c r="F149" s="86">
        <f>[5]Лист1!$BM$26</f>
        <v>26.52</v>
      </c>
      <c r="G149" s="123"/>
      <c r="H149" s="4"/>
      <c r="I149" s="5"/>
    </row>
    <row r="150" spans="1:9" s="3" customFormat="1" ht="14.25" customHeight="1">
      <c r="A150" s="109" t="s">
        <v>1289</v>
      </c>
      <c r="B150" s="110" t="s">
        <v>1292</v>
      </c>
      <c r="C150" s="85" t="s">
        <v>902</v>
      </c>
      <c r="D150" s="85"/>
      <c r="E150" s="85"/>
      <c r="F150" s="86">
        <f>[5]Лист1!$BN$26</f>
        <v>25.099999999999998</v>
      </c>
      <c r="G150" s="123"/>
      <c r="H150" s="4"/>
      <c r="I150" s="5"/>
    </row>
    <row r="151" spans="1:9" s="3" customFormat="1" ht="14.25">
      <c r="A151" s="109" t="s">
        <v>1290</v>
      </c>
      <c r="B151" s="110" t="s">
        <v>1293</v>
      </c>
      <c r="C151" s="85" t="s">
        <v>902</v>
      </c>
      <c r="D151" s="85"/>
      <c r="E151" s="85"/>
      <c r="F151" s="86">
        <f>[5]Лист1!$BO$26</f>
        <v>21.08</v>
      </c>
      <c r="G151" s="123"/>
      <c r="H151" s="4"/>
      <c r="I151" s="5"/>
    </row>
    <row r="152" spans="1:9" s="3" customFormat="1" ht="30.75" customHeight="1">
      <c r="A152" s="109" t="s">
        <v>1294</v>
      </c>
      <c r="B152" s="110" t="s">
        <v>1295</v>
      </c>
      <c r="C152" s="85"/>
      <c r="D152" s="85"/>
      <c r="E152" s="85"/>
      <c r="F152" s="86"/>
      <c r="G152" s="123"/>
      <c r="H152" s="4"/>
      <c r="I152" s="5"/>
    </row>
    <row r="153" spans="1:9" s="3" customFormat="1" ht="14.25" customHeight="1">
      <c r="A153" s="109" t="s">
        <v>1296</v>
      </c>
      <c r="B153" s="110" t="s">
        <v>1308</v>
      </c>
      <c r="C153" s="85" t="s">
        <v>902</v>
      </c>
      <c r="D153" s="85"/>
      <c r="E153" s="85"/>
      <c r="F153" s="86">
        <f>[5]Лист1!$BP$26</f>
        <v>4.4799999999999995</v>
      </c>
      <c r="G153" s="123"/>
      <c r="H153" s="4"/>
      <c r="I153" s="5"/>
    </row>
    <row r="154" spans="1:9" s="3" customFormat="1" ht="14.25" customHeight="1">
      <c r="A154" s="109" t="s">
        <v>1297</v>
      </c>
      <c r="B154" s="110" t="s">
        <v>1309</v>
      </c>
      <c r="C154" s="85" t="s">
        <v>902</v>
      </c>
      <c r="D154" s="85"/>
      <c r="E154" s="85"/>
      <c r="F154" s="86">
        <f>[5]Лист1!$BQ$26</f>
        <v>6.9699999999999989</v>
      </c>
      <c r="G154" s="123"/>
      <c r="H154" s="4"/>
      <c r="I154" s="5"/>
    </row>
    <row r="155" spans="1:9" s="3" customFormat="1" ht="14.25">
      <c r="A155" s="109" t="s">
        <v>1298</v>
      </c>
      <c r="B155" s="110" t="s">
        <v>1310</v>
      </c>
      <c r="C155" s="85" t="s">
        <v>902</v>
      </c>
      <c r="D155" s="85"/>
      <c r="E155" s="85"/>
      <c r="F155" s="86">
        <f>[5]Лист1!$BR$26</f>
        <v>2.82</v>
      </c>
      <c r="G155" s="123"/>
      <c r="H155" s="4"/>
      <c r="I155" s="5"/>
    </row>
    <row r="156" spans="1:9" s="3" customFormat="1" ht="14.25" customHeight="1">
      <c r="A156" s="109" t="s">
        <v>1299</v>
      </c>
      <c r="B156" s="110" t="s">
        <v>1311</v>
      </c>
      <c r="C156" s="85" t="s">
        <v>902</v>
      </c>
      <c r="D156" s="85"/>
      <c r="E156" s="85"/>
      <c r="F156" s="86">
        <f>[5]Лист1!$BS$26</f>
        <v>2.82</v>
      </c>
      <c r="G156" s="123"/>
      <c r="H156" s="4"/>
      <c r="I156" s="5"/>
    </row>
    <row r="157" spans="1:9" s="3" customFormat="1" ht="14.25">
      <c r="A157" s="109" t="s">
        <v>1300</v>
      </c>
      <c r="B157" s="110" t="s">
        <v>1312</v>
      </c>
      <c r="C157" s="85" t="s">
        <v>902</v>
      </c>
      <c r="D157" s="85"/>
      <c r="E157" s="85"/>
      <c r="F157" s="86">
        <f>[5]Лист1!$BT$26</f>
        <v>1.95</v>
      </c>
      <c r="G157" s="123"/>
      <c r="H157" s="4"/>
      <c r="I157" s="5"/>
    </row>
    <row r="158" spans="1:9" s="3" customFormat="1" ht="14.25" customHeight="1">
      <c r="A158" s="109" t="s">
        <v>1301</v>
      </c>
      <c r="B158" s="110" t="s">
        <v>1313</v>
      </c>
      <c r="C158" s="85" t="s">
        <v>902</v>
      </c>
      <c r="D158" s="85"/>
      <c r="E158" s="85"/>
      <c r="F158" s="86">
        <f>[5]Лист1!$BU$26</f>
        <v>2.3699999999999997</v>
      </c>
      <c r="G158" s="123"/>
      <c r="H158" s="4"/>
      <c r="I158" s="5"/>
    </row>
    <row r="159" spans="1:9" s="3" customFormat="1" ht="14.25" customHeight="1">
      <c r="A159" s="109" t="s">
        <v>1302</v>
      </c>
      <c r="B159" s="110" t="s">
        <v>1314</v>
      </c>
      <c r="C159" s="85" t="s">
        <v>902</v>
      </c>
      <c r="D159" s="85"/>
      <c r="E159" s="85"/>
      <c r="F159" s="86">
        <f>[5]Лист1!$BV$26</f>
        <v>12.43</v>
      </c>
      <c r="G159" s="123"/>
      <c r="H159" s="4"/>
      <c r="I159" s="5"/>
    </row>
    <row r="160" spans="1:9" s="3" customFormat="1" ht="14.25" customHeight="1">
      <c r="A160" s="109" t="s">
        <v>1303</v>
      </c>
      <c r="B160" s="110" t="s">
        <v>1315</v>
      </c>
      <c r="C160" s="85" t="s">
        <v>902</v>
      </c>
      <c r="D160" s="85"/>
      <c r="E160" s="85"/>
      <c r="F160" s="86">
        <f>[5]Лист1!$BW$26</f>
        <v>11.12</v>
      </c>
      <c r="G160" s="123"/>
      <c r="H160" s="4"/>
      <c r="I160" s="5"/>
    </row>
    <row r="161" spans="1:9" s="3" customFormat="1" ht="14.25">
      <c r="A161" s="109" t="s">
        <v>1304</v>
      </c>
      <c r="B161" s="110" t="s">
        <v>1316</v>
      </c>
      <c r="C161" s="85" t="s">
        <v>902</v>
      </c>
      <c r="D161" s="85"/>
      <c r="E161" s="85"/>
      <c r="F161" s="86">
        <f>[5]Лист1!$BX$26</f>
        <v>13.61</v>
      </c>
      <c r="G161" s="123"/>
      <c r="H161" s="4"/>
      <c r="I161" s="5"/>
    </row>
    <row r="162" spans="1:9" s="3" customFormat="1" ht="14.25" customHeight="1">
      <c r="A162" s="109" t="s">
        <v>1305</v>
      </c>
      <c r="B162" s="110" t="s">
        <v>1317</v>
      </c>
      <c r="C162" s="85" t="s">
        <v>902</v>
      </c>
      <c r="D162" s="85"/>
      <c r="E162" s="85"/>
      <c r="F162" s="86">
        <f>[5]Лист1!$BY$26</f>
        <v>17.760000000000002</v>
      </c>
      <c r="G162" s="123"/>
      <c r="H162" s="4"/>
      <c r="I162" s="5"/>
    </row>
    <row r="163" spans="1:9" s="3" customFormat="1" ht="14.25" customHeight="1">
      <c r="A163" s="109" t="s">
        <v>1306</v>
      </c>
      <c r="B163" s="110" t="s">
        <v>1318</v>
      </c>
      <c r="C163" s="85" t="s">
        <v>902</v>
      </c>
      <c r="D163" s="85"/>
      <c r="E163" s="85"/>
      <c r="F163" s="86">
        <f>[5]Лист1!$BZ$26</f>
        <v>11.12</v>
      </c>
      <c r="G163" s="123"/>
      <c r="H163" s="4"/>
      <c r="I163" s="5"/>
    </row>
    <row r="164" spans="1:9" s="3" customFormat="1" ht="14.25" customHeight="1">
      <c r="A164" s="109" t="s">
        <v>1307</v>
      </c>
      <c r="B164" s="110" t="s">
        <v>1320</v>
      </c>
      <c r="C164" s="85" t="s">
        <v>902</v>
      </c>
      <c r="D164" s="85"/>
      <c r="E164" s="85"/>
      <c r="F164" s="86">
        <f>[5]Лист1!$CA$26</f>
        <v>0.69</v>
      </c>
      <c r="G164" s="123"/>
      <c r="H164" s="4"/>
      <c r="I164" s="5"/>
    </row>
    <row r="165" spans="1:9" s="3" customFormat="1" ht="14.25">
      <c r="A165" s="109" t="s">
        <v>1319</v>
      </c>
      <c r="B165" s="110" t="s">
        <v>1321</v>
      </c>
      <c r="C165" s="85" t="s">
        <v>1168</v>
      </c>
      <c r="D165" s="85"/>
      <c r="E165" s="85"/>
      <c r="F165" s="86">
        <f>[5]Лист1!$CB$26</f>
        <v>6.9699999999999989</v>
      </c>
      <c r="G165" s="123"/>
      <c r="H165" s="4"/>
      <c r="I165" s="5"/>
    </row>
    <row r="166" spans="1:9" s="3" customFormat="1" ht="14.25" customHeight="1">
      <c r="A166" s="109" t="s">
        <v>1322</v>
      </c>
      <c r="B166" s="110" t="s">
        <v>1323</v>
      </c>
      <c r="C166" s="85"/>
      <c r="D166" s="85"/>
      <c r="E166" s="85"/>
      <c r="F166" s="86"/>
      <c r="G166" s="123"/>
      <c r="H166" s="4"/>
      <c r="I166" s="5"/>
    </row>
    <row r="167" spans="1:9" s="3" customFormat="1" ht="29.25" customHeight="1">
      <c r="A167" s="109" t="s">
        <v>1324</v>
      </c>
      <c r="B167" s="110" t="s">
        <v>1326</v>
      </c>
      <c r="C167" s="85" t="s">
        <v>902</v>
      </c>
      <c r="D167" s="85"/>
      <c r="E167" s="85"/>
      <c r="F167" s="86">
        <f>[5]Лист1!$CC$26</f>
        <v>19.400000000000002</v>
      </c>
      <c r="G167" s="123"/>
      <c r="H167" s="4"/>
      <c r="I167" s="5"/>
    </row>
    <row r="168" spans="1:9" s="3" customFormat="1" ht="14.25" customHeight="1">
      <c r="A168" s="109" t="s">
        <v>1325</v>
      </c>
      <c r="B168" s="110" t="s">
        <v>1327</v>
      </c>
      <c r="C168" s="85" t="s">
        <v>902</v>
      </c>
      <c r="D168" s="85"/>
      <c r="E168" s="85"/>
      <c r="F168" s="86">
        <f>[5]Лист1!$CD$26</f>
        <v>5.47</v>
      </c>
      <c r="G168" s="123"/>
      <c r="H168" s="4"/>
      <c r="I168" s="5"/>
    </row>
    <row r="169" spans="1:9" s="3" customFormat="1" ht="28.5">
      <c r="A169" s="147" t="s">
        <v>1328</v>
      </c>
      <c r="B169" s="110" t="s">
        <v>1329</v>
      </c>
      <c r="C169" s="85" t="s">
        <v>1330</v>
      </c>
      <c r="D169" s="85"/>
      <c r="E169" s="85"/>
      <c r="F169" s="86">
        <f>[5]Лист1!$CE$25</f>
        <v>0.69</v>
      </c>
      <c r="G169" s="123"/>
      <c r="H169" s="4"/>
      <c r="I169" s="5"/>
    </row>
    <row r="170" spans="1:9" s="3" customFormat="1" ht="14.25" customHeight="1">
      <c r="A170" s="147" t="s">
        <v>1331</v>
      </c>
      <c r="B170" s="110" t="s">
        <v>1332</v>
      </c>
      <c r="C170" s="85" t="s">
        <v>1219</v>
      </c>
      <c r="D170" s="85"/>
      <c r="E170" s="85"/>
      <c r="F170" s="86">
        <f>[5]Лист1!$CF$26</f>
        <v>0.27</v>
      </c>
      <c r="G170" s="123"/>
      <c r="H170" s="4"/>
      <c r="I170" s="5"/>
    </row>
    <row r="171" spans="1:9" s="3" customFormat="1" ht="14.25">
      <c r="A171" s="147" t="s">
        <v>1333</v>
      </c>
      <c r="B171" s="110" t="s">
        <v>1334</v>
      </c>
      <c r="C171" s="85" t="s">
        <v>905</v>
      </c>
      <c r="D171" s="85"/>
      <c r="E171" s="85"/>
      <c r="F171" s="86">
        <f>[5]Лист1!$CG$26</f>
        <v>1.1100000000000001</v>
      </c>
      <c r="G171" s="123"/>
      <c r="H171" s="4"/>
      <c r="I171" s="5"/>
    </row>
    <row r="172" spans="1:9" s="3" customFormat="1" ht="14.25">
      <c r="A172" s="147" t="s">
        <v>1335</v>
      </c>
      <c r="B172" s="110" t="s">
        <v>1336</v>
      </c>
      <c r="C172" s="85" t="s">
        <v>921</v>
      </c>
      <c r="D172" s="85"/>
      <c r="E172" s="85"/>
      <c r="F172" s="86">
        <f>[5]Лист1!$CH$26</f>
        <v>7.9499999999999984</v>
      </c>
      <c r="G172" s="123"/>
      <c r="H172" s="4"/>
      <c r="I172" s="5"/>
    </row>
    <row r="173" spans="1:9" s="3" customFormat="1" ht="30" customHeight="1">
      <c r="A173" s="147" t="s">
        <v>1337</v>
      </c>
      <c r="B173" s="110" t="s">
        <v>1338</v>
      </c>
      <c r="C173" s="85" t="s">
        <v>293</v>
      </c>
      <c r="D173" s="85"/>
      <c r="E173" s="85"/>
      <c r="F173" s="86">
        <f>[5]Лист1!$CI$26</f>
        <v>9.1199999999999992</v>
      </c>
      <c r="G173" s="123"/>
      <c r="H173" s="4"/>
      <c r="I173" s="5"/>
    </row>
    <row r="174" spans="1:9" s="3" customFormat="1" ht="45.75" customHeight="1">
      <c r="A174" s="147" t="s">
        <v>1339</v>
      </c>
      <c r="B174" s="110" t="s">
        <v>1340</v>
      </c>
      <c r="C174" s="157" t="s">
        <v>1341</v>
      </c>
      <c r="D174" s="85"/>
      <c r="E174" s="85"/>
      <c r="F174" s="86">
        <f>[5]Лист1!$CJ$26</f>
        <v>8.3000000000000007</v>
      </c>
      <c r="G174" s="123"/>
      <c r="H174" s="4"/>
      <c r="I174" s="5"/>
    </row>
    <row r="175" spans="1:9" s="3" customFormat="1" ht="14.25" customHeight="1">
      <c r="A175" s="147" t="s">
        <v>1342</v>
      </c>
      <c r="B175" s="110" t="s">
        <v>1343</v>
      </c>
      <c r="C175" s="85" t="s">
        <v>1344</v>
      </c>
      <c r="D175" s="85"/>
      <c r="E175" s="85"/>
      <c r="F175" s="86">
        <f>[5]Лист1!$CK$26</f>
        <v>9.1199999999999992</v>
      </c>
      <c r="G175" s="123"/>
      <c r="H175" s="4"/>
      <c r="I175" s="5"/>
    </row>
    <row r="176" spans="1:9" s="3" customFormat="1" ht="17.25" customHeight="1">
      <c r="A176" s="147" t="s">
        <v>1345</v>
      </c>
      <c r="B176" s="110" t="s">
        <v>1346</v>
      </c>
      <c r="C176" s="85" t="s">
        <v>1344</v>
      </c>
      <c r="D176" s="85"/>
      <c r="E176" s="85"/>
      <c r="F176" s="86">
        <f>[5]Лист1!$CL$26</f>
        <v>5.47</v>
      </c>
      <c r="G176" s="123"/>
      <c r="H176" s="4"/>
      <c r="I176" s="5"/>
    </row>
    <row r="177" spans="1:9" s="3" customFormat="1" ht="14.25" customHeight="1">
      <c r="A177" s="109" t="s">
        <v>1347</v>
      </c>
      <c r="B177" s="110" t="s">
        <v>1348</v>
      </c>
      <c r="C177" s="85" t="s">
        <v>1349</v>
      </c>
      <c r="D177" s="85"/>
      <c r="E177" s="85"/>
      <c r="F177" s="86">
        <f>[5]Лист1!$CM$26</f>
        <v>1.39</v>
      </c>
      <c r="G177" s="123"/>
      <c r="H177" s="4"/>
      <c r="I177" s="5"/>
    </row>
    <row r="178" spans="1:9" s="3" customFormat="1" ht="14.25" customHeight="1">
      <c r="A178" s="109" t="s">
        <v>1350</v>
      </c>
      <c r="B178" s="110" t="s">
        <v>1351</v>
      </c>
      <c r="C178" s="85" t="s">
        <v>1352</v>
      </c>
      <c r="D178" s="85"/>
      <c r="E178" s="85"/>
      <c r="F178" s="86">
        <f>[5]Лист1!$CN$26</f>
        <v>2.3699999999999997</v>
      </c>
      <c r="G178" s="123"/>
      <c r="H178" s="4"/>
      <c r="I178" s="5"/>
    </row>
    <row r="179" spans="1:9" s="3" customFormat="1" ht="30.75" customHeight="1">
      <c r="A179" s="147" t="s">
        <v>1353</v>
      </c>
      <c r="B179" s="110" t="s">
        <v>1355</v>
      </c>
      <c r="C179" s="85" t="s">
        <v>1352</v>
      </c>
      <c r="D179" s="85"/>
      <c r="E179" s="85"/>
      <c r="F179" s="86">
        <f>[5]Лист1!$CO$26</f>
        <v>0.98</v>
      </c>
      <c r="G179" s="123"/>
      <c r="H179" s="4"/>
      <c r="I179" s="5"/>
    </row>
    <row r="180" spans="1:9" s="3" customFormat="1" ht="14.25">
      <c r="A180" s="147" t="s">
        <v>1354</v>
      </c>
      <c r="B180" s="110" t="s">
        <v>1356</v>
      </c>
      <c r="C180" s="85" t="s">
        <v>1219</v>
      </c>
      <c r="D180" s="85"/>
      <c r="E180" s="85"/>
      <c r="F180" s="86">
        <f>[5]Лист1!$CP$26</f>
        <v>0.98</v>
      </c>
      <c r="G180" s="123"/>
      <c r="H180" s="4"/>
      <c r="I180" s="5"/>
    </row>
    <row r="181" spans="1:9" s="3" customFormat="1" ht="14.25" customHeight="1">
      <c r="A181" s="147" t="s">
        <v>1357</v>
      </c>
      <c r="B181" s="110" t="s">
        <v>1358</v>
      </c>
      <c r="C181" s="85" t="s">
        <v>1359</v>
      </c>
      <c r="D181" s="85"/>
      <c r="E181" s="85"/>
      <c r="F181" s="86">
        <f>[5]Лист1!$CQ$26</f>
        <v>27.71</v>
      </c>
      <c r="G181" s="123"/>
      <c r="H181" s="4"/>
      <c r="I181" s="5"/>
    </row>
    <row r="182" spans="1:9" s="3" customFormat="1" ht="28.5">
      <c r="A182" s="147" t="s">
        <v>1360</v>
      </c>
      <c r="B182" s="110" t="s">
        <v>1361</v>
      </c>
      <c r="C182" s="157" t="s">
        <v>1365</v>
      </c>
      <c r="D182" s="85"/>
      <c r="E182" s="85"/>
      <c r="F182" s="86">
        <f>[5]Лист1!$CR$26</f>
        <v>33.19</v>
      </c>
      <c r="G182" s="123"/>
      <c r="H182" s="4"/>
      <c r="I182" s="5"/>
    </row>
    <row r="183" spans="1:9" s="3" customFormat="1" ht="28.5">
      <c r="A183" s="147" t="s">
        <v>1362</v>
      </c>
      <c r="B183" s="110" t="s">
        <v>1363</v>
      </c>
      <c r="C183" s="157" t="s">
        <v>1364</v>
      </c>
      <c r="D183" s="85"/>
      <c r="E183" s="85"/>
      <c r="F183" s="86">
        <f>[5]Лист1!$CS$26</f>
        <v>5.47</v>
      </c>
      <c r="G183" s="123"/>
      <c r="H183" s="4"/>
      <c r="I183" s="5"/>
    </row>
    <row r="184" spans="1:9" s="3" customFormat="1" ht="14.25" customHeight="1">
      <c r="A184" s="147" t="s">
        <v>1366</v>
      </c>
      <c r="B184" s="110" t="s">
        <v>1367</v>
      </c>
      <c r="C184" s="85" t="s">
        <v>902</v>
      </c>
      <c r="D184" s="85"/>
      <c r="E184" s="85"/>
      <c r="F184" s="86">
        <f>[5]Лист1!$CT$26</f>
        <v>0.98</v>
      </c>
      <c r="G184" s="123"/>
      <c r="H184" s="4"/>
      <c r="I184" s="5"/>
    </row>
    <row r="185" spans="1:9" s="3" customFormat="1" ht="14.25" customHeight="1">
      <c r="A185" s="109" t="s">
        <v>1368</v>
      </c>
      <c r="B185" s="110" t="s">
        <v>1369</v>
      </c>
      <c r="C185" s="85" t="s">
        <v>902</v>
      </c>
      <c r="D185" s="85"/>
      <c r="E185" s="85"/>
      <c r="F185" s="86">
        <f>[5]Лист1!$CU$26</f>
        <v>0.69</v>
      </c>
      <c r="G185" s="123"/>
      <c r="H185" s="4"/>
      <c r="I185" s="5"/>
    </row>
    <row r="186" spans="1:9" s="3" customFormat="1" ht="14.25" customHeight="1">
      <c r="A186" s="109" t="s">
        <v>1370</v>
      </c>
      <c r="B186" s="110" t="s">
        <v>1371</v>
      </c>
      <c r="C186" s="85" t="s">
        <v>895</v>
      </c>
      <c r="D186" s="85"/>
      <c r="E186" s="85"/>
      <c r="F186" s="86">
        <f>[5]Лист1!$CV$26</f>
        <v>3.4899999999999993</v>
      </c>
      <c r="G186" s="123"/>
      <c r="H186" s="4"/>
      <c r="I186" s="5"/>
    </row>
    <row r="187" spans="1:9" s="3" customFormat="1" ht="14.25" customHeight="1">
      <c r="A187" s="109" t="s">
        <v>1372</v>
      </c>
      <c r="B187" s="110" t="s">
        <v>1373</v>
      </c>
      <c r="C187" s="85" t="s">
        <v>895</v>
      </c>
      <c r="D187" s="85"/>
      <c r="E187" s="85"/>
      <c r="F187" s="86">
        <f>[5]Лист1!$CW$26</f>
        <v>5.47</v>
      </c>
      <c r="G187" s="123"/>
      <c r="H187" s="4"/>
      <c r="I187" s="5"/>
    </row>
    <row r="188" spans="1:9" s="3" customFormat="1" ht="14.25">
      <c r="A188" s="109" t="s">
        <v>1374</v>
      </c>
      <c r="B188" s="110" t="s">
        <v>1375</v>
      </c>
      <c r="C188" s="85" t="s">
        <v>902</v>
      </c>
      <c r="D188" s="85"/>
      <c r="E188" s="85"/>
      <c r="F188" s="86">
        <f>[5]Лист1!$CX$26</f>
        <v>4.9800000000000004</v>
      </c>
      <c r="G188" s="123"/>
      <c r="H188" s="4"/>
      <c r="I188" s="5"/>
    </row>
    <row r="189" spans="1:9" s="3" customFormat="1" ht="14.25" customHeight="1">
      <c r="A189" s="109" t="s">
        <v>1376</v>
      </c>
      <c r="B189" s="110" t="s">
        <v>1377</v>
      </c>
      <c r="C189" s="85" t="s">
        <v>902</v>
      </c>
      <c r="D189" s="85"/>
      <c r="E189" s="85"/>
      <c r="F189" s="86">
        <f>[5]Лист1!$CY$26</f>
        <v>6.9699999999999989</v>
      </c>
      <c r="G189" s="123"/>
      <c r="H189" s="4"/>
      <c r="I189" s="5"/>
    </row>
    <row r="190" spans="1:9" s="3" customFormat="1" ht="28.5">
      <c r="A190" s="147" t="s">
        <v>1378</v>
      </c>
      <c r="B190" s="110" t="s">
        <v>1379</v>
      </c>
      <c r="C190" s="157" t="s">
        <v>1341</v>
      </c>
      <c r="D190" s="85"/>
      <c r="E190" s="85"/>
      <c r="F190" s="86">
        <f>[5]Лист1!$CZ$26</f>
        <v>8.3000000000000007</v>
      </c>
      <c r="G190" s="123"/>
      <c r="H190" s="4"/>
      <c r="I190" s="5"/>
    </row>
    <row r="191" spans="1:9" s="3" customFormat="1" ht="14.25">
      <c r="A191" s="147" t="s">
        <v>1380</v>
      </c>
      <c r="B191" s="110" t="s">
        <v>1381</v>
      </c>
      <c r="C191" s="85" t="s">
        <v>902</v>
      </c>
      <c r="D191" s="85"/>
      <c r="E191" s="85"/>
      <c r="F191" s="86">
        <f>[5]Лист1!$DA$26</f>
        <v>1.1100000000000001</v>
      </c>
      <c r="G191" s="123"/>
      <c r="H191" s="4"/>
      <c r="I191" s="5"/>
    </row>
    <row r="192" spans="1:9" s="3" customFormat="1" ht="14.25" customHeight="1">
      <c r="A192" s="147" t="s">
        <v>1382</v>
      </c>
      <c r="B192" s="110" t="s">
        <v>1383</v>
      </c>
      <c r="C192" s="85" t="s">
        <v>1384</v>
      </c>
      <c r="D192" s="85"/>
      <c r="E192" s="85"/>
      <c r="F192" s="86">
        <f>[5]Лист1!$DB$26</f>
        <v>4.3199999999999994</v>
      </c>
      <c r="G192" s="123"/>
      <c r="H192" s="4"/>
      <c r="I192" s="5"/>
    </row>
    <row r="193" spans="1:9" s="3" customFormat="1" ht="14.25" customHeight="1">
      <c r="A193" s="147" t="s">
        <v>1385</v>
      </c>
      <c r="B193" s="110" t="s">
        <v>1386</v>
      </c>
      <c r="C193" s="85" t="s">
        <v>902</v>
      </c>
      <c r="D193" s="85"/>
      <c r="E193" s="85"/>
      <c r="F193" s="86">
        <f>[5]Лист1!$DC$26</f>
        <v>2.8</v>
      </c>
      <c r="G193" s="123"/>
      <c r="H193" s="4"/>
      <c r="I193" s="5"/>
    </row>
    <row r="194" spans="1:9" s="3" customFormat="1" ht="28.5" customHeight="1">
      <c r="A194" s="147" t="s">
        <v>1387</v>
      </c>
      <c r="B194" s="110" t="s">
        <v>1388</v>
      </c>
      <c r="C194" s="85" t="s">
        <v>1389</v>
      </c>
      <c r="D194" s="85"/>
      <c r="E194" s="85"/>
      <c r="F194" s="86">
        <f>[5]Лист1!$DD$26</f>
        <v>1.39</v>
      </c>
      <c r="G194" s="123"/>
      <c r="H194" s="4"/>
      <c r="I194" s="5"/>
    </row>
    <row r="195" spans="1:9" s="3" customFormat="1" ht="14.25">
      <c r="A195" s="147" t="s">
        <v>1390</v>
      </c>
      <c r="B195" s="110" t="s">
        <v>1391</v>
      </c>
      <c r="C195" s="85" t="s">
        <v>1392</v>
      </c>
      <c r="D195" s="85"/>
      <c r="E195" s="85"/>
      <c r="F195" s="86">
        <f>[5]Лист1!$DE$26</f>
        <v>2.8</v>
      </c>
      <c r="G195" s="123"/>
      <c r="H195" s="4"/>
      <c r="I195" s="5"/>
    </row>
    <row r="196" spans="1:9" s="3" customFormat="1" ht="27.75" customHeight="1">
      <c r="A196" s="147" t="s">
        <v>1393</v>
      </c>
      <c r="B196" s="110" t="s">
        <v>1394</v>
      </c>
      <c r="C196" s="85" t="s">
        <v>1392</v>
      </c>
      <c r="D196" s="85"/>
      <c r="E196" s="85"/>
      <c r="F196" s="86">
        <f>[5]Лист1!$DF$26</f>
        <v>1.6800000000000002</v>
      </c>
      <c r="G196" s="123"/>
      <c r="H196" s="4"/>
      <c r="I196" s="5"/>
    </row>
    <row r="197" spans="1:9" s="3" customFormat="1" ht="29.25" customHeight="1">
      <c r="A197" s="147" t="s">
        <v>1395</v>
      </c>
      <c r="B197" s="110" t="s">
        <v>1396</v>
      </c>
      <c r="C197" s="85" t="s">
        <v>1397</v>
      </c>
      <c r="D197" s="85"/>
      <c r="E197" s="85"/>
      <c r="F197" s="86">
        <f>[5]Лист1!$DG$26</f>
        <v>4.1500000000000004</v>
      </c>
      <c r="G197" s="123"/>
      <c r="H197" s="4"/>
      <c r="I197" s="5"/>
    </row>
    <row r="198" spans="1:9" s="3" customFormat="1" ht="14.25" customHeight="1">
      <c r="A198" s="147" t="s">
        <v>1398</v>
      </c>
      <c r="B198" s="110" t="s">
        <v>1399</v>
      </c>
      <c r="C198" s="85" t="s">
        <v>902</v>
      </c>
      <c r="D198" s="85"/>
      <c r="E198" s="85"/>
      <c r="F198" s="86">
        <f>[5]Лист1!$DH$26</f>
        <v>4.5999999999999996</v>
      </c>
      <c r="G198" s="123"/>
      <c r="H198" s="4"/>
      <c r="I198" s="5"/>
    </row>
    <row r="199" spans="1:9" s="3" customFormat="1" ht="42.75">
      <c r="A199" s="147" t="s">
        <v>1400</v>
      </c>
      <c r="B199" s="110" t="s">
        <v>1401</v>
      </c>
      <c r="C199" s="85" t="s">
        <v>921</v>
      </c>
      <c r="D199" s="85"/>
      <c r="E199" s="85"/>
      <c r="F199" s="86">
        <f>[5]Лист1!$DI$26</f>
        <v>6.9699999999999989</v>
      </c>
      <c r="G199" s="123"/>
      <c r="H199" s="4"/>
      <c r="I199" s="5"/>
    </row>
    <row r="200" spans="1:9" ht="14.25" customHeight="1">
      <c r="A200" s="72"/>
      <c r="B200" s="73"/>
      <c r="C200" s="74"/>
      <c r="D200" s="75"/>
      <c r="E200" s="75"/>
      <c r="F200" s="76"/>
    </row>
    <row r="201" spans="1:9" ht="17.25" customHeight="1">
      <c r="A201" s="6"/>
      <c r="D201" s="43"/>
      <c r="E201" s="43"/>
      <c r="F201" s="44"/>
    </row>
    <row r="202" spans="1:9" ht="17.25" customHeight="1">
      <c r="A202" s="6"/>
      <c r="B202" s="34"/>
      <c r="C202" s="45"/>
      <c r="D202" s="46"/>
      <c r="E202" s="46"/>
      <c r="F202" s="44"/>
    </row>
    <row r="203" spans="1:9" ht="14.25" customHeight="1">
      <c r="B203" s="7"/>
      <c r="C203" s="47"/>
      <c r="D203" s="46"/>
      <c r="E203" s="46"/>
      <c r="F203" s="48"/>
    </row>
    <row r="204" spans="1:9" ht="7.5" customHeight="1"/>
    <row r="205" spans="1:9" ht="14.25" customHeight="1">
      <c r="G205" s="29"/>
    </row>
    <row r="209" spans="1:19" s="33" customFormat="1" ht="14.25" customHeight="1">
      <c r="A209" s="2"/>
      <c r="B209" s="1"/>
      <c r="C209" s="42"/>
      <c r="D209" s="49"/>
      <c r="E209" s="49"/>
      <c r="F209" s="50"/>
      <c r="G209" s="29"/>
      <c r="I209" s="32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</row>
    <row r="210" spans="1:19" s="33" customFormat="1" ht="14.25" customHeight="1">
      <c r="A210" s="24"/>
      <c r="B210" s="1"/>
      <c r="C210" s="42"/>
      <c r="D210" s="49"/>
      <c r="E210" s="49"/>
      <c r="F210" s="50"/>
      <c r="G210" s="120"/>
      <c r="I210" s="32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</row>
  </sheetData>
  <mergeCells count="47">
    <mergeCell ref="A15:F15"/>
    <mergeCell ref="G16:G17"/>
    <mergeCell ref="H16:H17"/>
    <mergeCell ref="J1:J4"/>
    <mergeCell ref="A6:F6"/>
    <mergeCell ref="A7:F7"/>
    <mergeCell ref="A8:F8"/>
    <mergeCell ref="A10:A13"/>
    <mergeCell ref="B10:B13"/>
    <mergeCell ref="C10:C13"/>
    <mergeCell ref="F10:F13"/>
    <mergeCell ref="G10:G12"/>
    <mergeCell ref="H10:H12"/>
    <mergeCell ref="G18:G19"/>
    <mergeCell ref="H18:H19"/>
    <mergeCell ref="G20:G21"/>
    <mergeCell ref="H20:H21"/>
    <mergeCell ref="G22:G23"/>
    <mergeCell ref="H22:H23"/>
    <mergeCell ref="G26:G27"/>
    <mergeCell ref="H26:H27"/>
    <mergeCell ref="G34:G35"/>
    <mergeCell ref="H34:H35"/>
    <mergeCell ref="G36:G37"/>
    <mergeCell ref="H36:H37"/>
    <mergeCell ref="G39:G40"/>
    <mergeCell ref="H39:H40"/>
    <mergeCell ref="G41:G42"/>
    <mergeCell ref="H41:H42"/>
    <mergeCell ref="G43:G44"/>
    <mergeCell ref="H43:H44"/>
    <mergeCell ref="G45:G46"/>
    <mergeCell ref="H45:H46"/>
    <mergeCell ref="G49:G50"/>
    <mergeCell ref="H49:H50"/>
    <mergeCell ref="G51:G52"/>
    <mergeCell ref="H51:H52"/>
    <mergeCell ref="G69:G70"/>
    <mergeCell ref="H69:H70"/>
    <mergeCell ref="G73:G74"/>
    <mergeCell ref="H73:H74"/>
    <mergeCell ref="G53:G54"/>
    <mergeCell ref="H53:H54"/>
    <mergeCell ref="G57:G58"/>
    <mergeCell ref="H57:H58"/>
    <mergeCell ref="G65:G66"/>
    <mergeCell ref="H65:H66"/>
  </mergeCells>
  <pageMargins left="0.19685039370078741" right="0.19685039370078741" top="0.35433070866141736" bottom="0.35433070866141736" header="0.31496062992125984" footer="0.31496062992125984"/>
  <pageSetup paperSize="9" scale="94" fitToHeight="16" orientation="portrait" verticalDpi="0" r:id="rId1"/>
  <headerFooter alignWithMargins="0"/>
  <rowBreaks count="2" manualBreakCount="2">
    <brk id="14" max="7" man="1"/>
    <brk id="7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J16" sqref="J16"/>
    </sheetView>
  </sheetViews>
  <sheetFormatPr defaultRowHeight="12.75"/>
  <cols>
    <col min="1" max="1" width="12.28515625" customWidth="1"/>
    <col min="2" max="2" width="51.28515625" customWidth="1"/>
    <col min="3" max="3" width="11" customWidth="1"/>
    <col min="4" max="4" width="18.42578125" customWidth="1"/>
  </cols>
  <sheetData>
    <row r="1" spans="1:7" ht="18.75">
      <c r="A1" s="22" t="s">
        <v>733</v>
      </c>
      <c r="B1" s="12"/>
      <c r="C1" s="12"/>
      <c r="D1" s="12"/>
    </row>
    <row r="2" spans="1:7" ht="18.75">
      <c r="A2" s="22" t="s">
        <v>1161</v>
      </c>
      <c r="B2" s="12"/>
      <c r="C2" s="12"/>
      <c r="D2" s="12"/>
    </row>
    <row r="3" spans="1:7" ht="15.75">
      <c r="A3" s="12"/>
      <c r="B3" s="12"/>
      <c r="C3" s="12"/>
      <c r="D3" s="12"/>
    </row>
    <row r="4" spans="1:7" ht="15.75">
      <c r="A4" s="12"/>
      <c r="B4" s="12"/>
      <c r="C4" s="12"/>
      <c r="D4" s="12"/>
    </row>
    <row r="5" spans="1:7" ht="15.75">
      <c r="A5" s="202" t="s">
        <v>726</v>
      </c>
      <c r="B5" s="202"/>
      <c r="C5" s="202"/>
      <c r="D5" s="202"/>
    </row>
    <row r="6" spans="1:7" ht="15.75">
      <c r="A6" s="13" t="s">
        <v>419</v>
      </c>
      <c r="B6" s="14" t="s">
        <v>420</v>
      </c>
      <c r="C6" s="15" t="s">
        <v>421</v>
      </c>
      <c r="D6" s="70" t="e">
        <f>#REF!</f>
        <v>#REF!</v>
      </c>
      <c r="E6" s="8"/>
      <c r="F6" s="8"/>
      <c r="G6" s="8"/>
    </row>
    <row r="7" spans="1:7" ht="31.5">
      <c r="A7" s="13" t="s">
        <v>724</v>
      </c>
      <c r="B7" s="16" t="s">
        <v>723</v>
      </c>
      <c r="C7" s="16" t="s">
        <v>428</v>
      </c>
      <c r="D7" s="15" t="s">
        <v>1162</v>
      </c>
      <c r="E7" s="9"/>
      <c r="F7" s="9"/>
      <c r="G7" s="8"/>
    </row>
    <row r="8" spans="1:7" ht="15.75">
      <c r="A8" s="199" t="s">
        <v>725</v>
      </c>
      <c r="B8" s="200"/>
      <c r="C8" s="201"/>
      <c r="D8" s="17" t="s">
        <v>1165</v>
      </c>
      <c r="E8" s="8"/>
      <c r="F8" s="8"/>
      <c r="G8" s="8"/>
    </row>
    <row r="9" spans="1:7" ht="15.75">
      <c r="A9" s="203"/>
      <c r="B9" s="203"/>
      <c r="C9" s="203"/>
      <c r="D9" s="203"/>
      <c r="E9" s="8"/>
      <c r="F9" s="8"/>
      <c r="G9" s="8"/>
    </row>
    <row r="10" spans="1:7" ht="15.75">
      <c r="A10" s="202" t="s">
        <v>727</v>
      </c>
      <c r="B10" s="202"/>
      <c r="C10" s="202"/>
      <c r="D10" s="202"/>
      <c r="E10" s="8"/>
      <c r="F10" s="8"/>
      <c r="G10" s="8"/>
    </row>
    <row r="11" spans="1:7" ht="31.5">
      <c r="A11" s="13" t="s">
        <v>378</v>
      </c>
      <c r="B11" s="14" t="s">
        <v>105</v>
      </c>
      <c r="C11" s="15" t="s">
        <v>379</v>
      </c>
      <c r="D11" s="70" t="e">
        <f>#REF!</f>
        <v>#REF!</v>
      </c>
      <c r="E11" s="10"/>
      <c r="F11" s="8"/>
      <c r="G11" s="8"/>
    </row>
    <row r="12" spans="1:7" ht="15.75">
      <c r="A12" s="199" t="s">
        <v>725</v>
      </c>
      <c r="B12" s="200"/>
      <c r="C12" s="201"/>
      <c r="D12" s="23" t="e">
        <f>SUM(D11)</f>
        <v>#REF!</v>
      </c>
    </row>
    <row r="13" spans="1:7" ht="15.75">
      <c r="A13" s="203"/>
      <c r="B13" s="203"/>
      <c r="C13" s="203"/>
      <c r="D13" s="203"/>
    </row>
    <row r="14" spans="1:7" ht="15.75">
      <c r="A14" s="204" t="s">
        <v>728</v>
      </c>
      <c r="B14" s="205"/>
      <c r="C14" s="205"/>
      <c r="D14" s="206"/>
    </row>
    <row r="15" spans="1:7" ht="31.5">
      <c r="A15" s="18" t="s">
        <v>67</v>
      </c>
      <c r="B15" s="19" t="s">
        <v>732</v>
      </c>
      <c r="C15" s="20" t="s">
        <v>68</v>
      </c>
      <c r="D15" s="71" t="e">
        <f>#REF!</f>
        <v>#REF!</v>
      </c>
      <c r="E15" s="11"/>
    </row>
    <row r="16" spans="1:7" ht="15.75">
      <c r="A16" s="13" t="s">
        <v>601</v>
      </c>
      <c r="B16" s="14" t="s">
        <v>729</v>
      </c>
      <c r="C16" s="20" t="s">
        <v>901</v>
      </c>
      <c r="D16" s="25" t="s">
        <v>1163</v>
      </c>
    </row>
    <row r="17" spans="1:6" ht="15.75">
      <c r="A17" s="199" t="s">
        <v>725</v>
      </c>
      <c r="B17" s="200"/>
      <c r="C17" s="201"/>
      <c r="D17" s="17" t="s">
        <v>1166</v>
      </c>
    </row>
    <row r="18" spans="1:6" ht="15.75">
      <c r="A18" s="203"/>
      <c r="B18" s="203"/>
      <c r="C18" s="203"/>
      <c r="D18" s="203"/>
    </row>
    <row r="19" spans="1:6" ht="15.75">
      <c r="A19" s="204" t="s">
        <v>730</v>
      </c>
      <c r="B19" s="205"/>
      <c r="C19" s="205"/>
      <c r="D19" s="206"/>
    </row>
    <row r="20" spans="1:6" ht="31.5">
      <c r="A20" s="21" t="s">
        <v>67</v>
      </c>
      <c r="B20" s="19" t="s">
        <v>732</v>
      </c>
      <c r="C20" s="20" t="s">
        <v>68</v>
      </c>
      <c r="D20" s="71" t="e">
        <f>D15</f>
        <v>#REF!</v>
      </c>
    </row>
    <row r="21" spans="1:6" ht="47.25">
      <c r="A21" s="13" t="s">
        <v>492</v>
      </c>
      <c r="B21" s="16" t="s">
        <v>731</v>
      </c>
      <c r="C21" s="15" t="s">
        <v>379</v>
      </c>
      <c r="D21" s="15" t="s">
        <v>1164</v>
      </c>
      <c r="E21" s="9"/>
      <c r="F21" s="9"/>
    </row>
    <row r="22" spans="1:6" ht="15.75">
      <c r="A22" s="199" t="s">
        <v>725</v>
      </c>
      <c r="B22" s="200"/>
      <c r="C22" s="201"/>
      <c r="D22" s="17" t="s">
        <v>1167</v>
      </c>
    </row>
  </sheetData>
  <mergeCells count="11">
    <mergeCell ref="A8:C8"/>
    <mergeCell ref="A5:D5"/>
    <mergeCell ref="A9:D9"/>
    <mergeCell ref="A10:D10"/>
    <mergeCell ref="A22:C22"/>
    <mergeCell ref="A18:D18"/>
    <mergeCell ref="A19:D19"/>
    <mergeCell ref="A12:C12"/>
    <mergeCell ref="A13:D13"/>
    <mergeCell ref="A14:D14"/>
    <mergeCell ref="A17:C17"/>
  </mergeCells>
  <phoneticPr fontId="2" type="noConversion"/>
  <pageMargins left="0.75" right="0.75" top="1" bottom="1" header="0.5" footer="0.5"/>
  <pageSetup paperSize="9" scale="93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ЖЭХ ТО</vt:lpstr>
      <vt:lpstr>Электрики</vt:lpstr>
      <vt:lpstr>Лист1</vt:lpstr>
      <vt:lpstr>'ЖЭХ ТО'!Область_печати</vt:lpstr>
      <vt:lpstr>Электрики!Область_печати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i.soroka</cp:lastModifiedBy>
  <cp:lastPrinted>2022-02-07T08:05:24Z</cp:lastPrinted>
  <dcterms:created xsi:type="dcterms:W3CDTF">1996-10-08T23:32:33Z</dcterms:created>
  <dcterms:modified xsi:type="dcterms:W3CDTF">2022-02-07T08:05:36Z</dcterms:modified>
</cp:coreProperties>
</file>