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30"/>
  </bookViews>
  <sheets>
    <sheet name="2026" sheetId="14" r:id="rId1"/>
  </sheets>
  <definedNames>
    <definedName name="_xlnm.Print_Area" localSheetId="0">'2026'!$A$1:$X$58</definedName>
  </definedNames>
  <calcPr calcId="162913"/>
</workbook>
</file>

<file path=xl/calcChain.xml><?xml version="1.0" encoding="utf-8"?>
<calcChain xmlns="http://schemas.openxmlformats.org/spreadsheetml/2006/main">
  <c r="S21" i="14" l="1"/>
  <c r="X20" i="14"/>
  <c r="S18" i="14"/>
  <c r="S43" i="14" l="1"/>
  <c r="X43" i="14" s="1"/>
  <c r="S44" i="14"/>
  <c r="X44" i="14" s="1"/>
  <c r="S45" i="14"/>
  <c r="X45" i="14" s="1"/>
  <c r="S42" i="14"/>
  <c r="X42" i="14" s="1"/>
  <c r="S41" i="14"/>
  <c r="X41" i="14" s="1"/>
  <c r="S40" i="14"/>
  <c r="X40" i="14" s="1"/>
  <c r="S39" i="14"/>
  <c r="X39" i="14" s="1"/>
  <c r="S38" i="14"/>
  <c r="X38" i="14" s="1"/>
  <c r="S37" i="14"/>
  <c r="X37" i="14" s="1"/>
  <c r="S36" i="14"/>
  <c r="X36" i="14" s="1"/>
  <c r="S35" i="14"/>
  <c r="X35" i="14" s="1"/>
  <c r="S34" i="14"/>
  <c r="X34" i="14" s="1"/>
  <c r="S32" i="14"/>
  <c r="X32" i="14" s="1"/>
  <c r="S33" i="14"/>
  <c r="X33" i="14" s="1"/>
  <c r="S31" i="14"/>
  <c r="X31" i="14" s="1"/>
  <c r="S30" i="14"/>
  <c r="X30" i="14" s="1"/>
  <c r="S29" i="14"/>
  <c r="X29" i="14" s="1"/>
  <c r="S28" i="14"/>
  <c r="X28" i="14" s="1"/>
  <c r="S27" i="14"/>
  <c r="X27" i="14" s="1"/>
  <c r="S26" i="14"/>
  <c r="X26" i="14" s="1"/>
  <c r="S25" i="14"/>
  <c r="X25" i="14" s="1"/>
  <c r="T23" i="14" l="1"/>
  <c r="Q23" i="14"/>
  <c r="N23" i="14"/>
  <c r="N50" i="14" s="1"/>
  <c r="L23" i="14"/>
  <c r="G23" i="14"/>
  <c r="G50" i="14" s="1"/>
  <c r="E23" i="14"/>
  <c r="V23" i="14" l="1"/>
  <c r="X46" i="14"/>
  <c r="L46" i="14"/>
  <c r="E46" i="14"/>
  <c r="E50" i="14" s="1"/>
  <c r="X23" i="14" l="1"/>
  <c r="S23" i="14" l="1"/>
  <c r="N46" i="14" l="1"/>
  <c r="S46" i="14" l="1"/>
  <c r="T46" i="14" l="1"/>
  <c r="Q46" i="14"/>
  <c r="X49" i="14" l="1"/>
  <c r="X50" i="14" s="1"/>
  <c r="V49" i="14"/>
  <c r="V50" i="14" s="1"/>
  <c r="T49" i="14"/>
  <c r="S49" i="14"/>
  <c r="S50" i="14" s="1"/>
  <c r="Q49" i="14"/>
  <c r="Q50" i="14" s="1"/>
  <c r="N49" i="14"/>
  <c r="L49" i="14"/>
  <c r="L50" i="14" s="1"/>
</calcChain>
</file>

<file path=xl/sharedStrings.xml><?xml version="1.0" encoding="utf-8"?>
<sst xmlns="http://schemas.openxmlformats.org/spreadsheetml/2006/main" count="172" uniqueCount="106">
  <si>
    <t>Наименование объекта</t>
  </si>
  <si>
    <t>Общая площадь квартир жилых домов, кв. м</t>
  </si>
  <si>
    <t>Ввод площади в текущем году, кв. м</t>
  </si>
  <si>
    <t>Сроки проведения капитального ремонта</t>
  </si>
  <si>
    <t>Стоимость проведения капитального ремонта, руб.</t>
  </si>
  <si>
    <t>всего</t>
  </si>
  <si>
    <t>в том числе</t>
  </si>
  <si>
    <t>сметная</t>
  </si>
  <si>
    <t>бюджет</t>
  </si>
  <si>
    <t>СОГЛАСОВАНО</t>
  </si>
  <si>
    <t>Государственное объединение</t>
  </si>
  <si>
    <t>"Жилищно-коммунальное хозяйство</t>
  </si>
  <si>
    <t>Минской области"</t>
  </si>
  <si>
    <t>финансовый отдел</t>
  </si>
  <si>
    <t xml:space="preserve">Смолевичского районного </t>
  </si>
  <si>
    <t>исполнительного комитета</t>
  </si>
  <si>
    <t>УТВЕРЖДЕНО</t>
  </si>
  <si>
    <t>решение</t>
  </si>
  <si>
    <t>Смолевичского районного</t>
  </si>
  <si>
    <t>_________________Д.В.Чернышевич</t>
  </si>
  <si>
    <t>_______________№_______</t>
  </si>
  <si>
    <t>Договорная</t>
  </si>
  <si>
    <t>начало, месяц, год</t>
  </si>
  <si>
    <t>окончание, месяц, год</t>
  </si>
  <si>
    <t>№ п/п</t>
  </si>
  <si>
    <t>сумма от внесения платы за капитальный ремонт гражданамигражданами и арендаторами нежилых помещений</t>
  </si>
  <si>
    <t>Технический и авторский надзор, госстройнадзор, регистрация декларации соответствия объекта ТР, мониторинг цен и тарифов</t>
  </si>
  <si>
    <t>2</t>
  </si>
  <si>
    <t xml:space="preserve">1. Объекты с вводом площади в текущем году </t>
  </si>
  <si>
    <t>1</t>
  </si>
  <si>
    <t>3</t>
  </si>
  <si>
    <t>4</t>
  </si>
  <si>
    <t>ВСЕГО:</t>
  </si>
  <si>
    <t>_________________Ю.В.Кукашук</t>
  </si>
  <si>
    <t>Капитальный ремонт с элементами модернизации жилого дома по адресу: Минская область, Смолевичский район, пос. Зеленый Бор, ул. Социалистическая, д.8</t>
  </si>
  <si>
    <t>Капитальный ремонт с элементами модернизации жилого дома по адресу: Минская область, г. Смолевичи, ул.Жодинская, д.16 (2 очередь строительства)</t>
  </si>
  <si>
    <t>Информация по объектам текущего графика капитального ремонта жилищного фонда</t>
  </si>
  <si>
    <t>Виды ремонтно-строительных работ</t>
  </si>
  <si>
    <t>Подрядная организация</t>
  </si>
  <si>
    <t>Наименование Объекта</t>
  </si>
  <si>
    <t>Нормативный срок строительства</t>
  </si>
  <si>
    <t>начало месяц, год</t>
  </si>
  <si>
    <t>окончание месяц, год</t>
  </si>
  <si>
    <t>Стоимость 1 кв.м</t>
  </si>
  <si>
    <t>2,0 мес.</t>
  </si>
  <si>
    <t>3,0 мес.</t>
  </si>
  <si>
    <t>Кровля, фасад, балконы, инженерные сети, отмостка, входные группы</t>
  </si>
  <si>
    <t>Итого по разделу 1:</t>
  </si>
  <si>
    <t>Текущий график капитального ремонта жилищного фонда г. Смолевичи и Смолевичского района на 2026 год</t>
  </si>
  <si>
    <t>Исполь-зовано средств на 01.01.2026г., руб.</t>
  </si>
  <si>
    <t>План финансирования 2026 года, руб.</t>
  </si>
  <si>
    <t>стоимость работ                      на 2026 год</t>
  </si>
  <si>
    <t>кредиторская задолжен-ность на 01.01.2026г.</t>
  </si>
  <si>
    <t>02.2026</t>
  </si>
  <si>
    <t>05.2026</t>
  </si>
  <si>
    <t>04.2026</t>
  </si>
  <si>
    <t xml:space="preserve">Капитальный ремонт жилого дома по адресу: Минская область, Смолевичский район, пос. Зеленый Бор, ул. Железнодорожная, д.1  </t>
  </si>
  <si>
    <t>03.2026</t>
  </si>
  <si>
    <t xml:space="preserve">Капитальный ремонт  жилого дома по адресу: Минская область, г. Смолевичи, ул. Голубева, д.3 </t>
  </si>
  <si>
    <t>Капитальный ремонт жилого дома по адресу: Минская область, г. Смолевичи, ул. Первомайская, д.2б</t>
  </si>
  <si>
    <t>Капитальный ремонт жилого дома по адресу: Минская область, г. Смолевичи, ул. Центральная, д.5а</t>
  </si>
  <si>
    <t>07.2026</t>
  </si>
  <si>
    <t>Капитальный ремонт жилого дома по адресу: Минская область, г. Смолевичи, ул. Центральная, д.15</t>
  </si>
  <si>
    <t>06.2026</t>
  </si>
  <si>
    <t>Капитальный ремонт жилого дома по адресу: Минская область, г. Смолевичи, ул. Голубева, д.1</t>
  </si>
  <si>
    <t>Капитальный ремонт жилого дома по адресу: Минская область, г. Смолевичи, ул. Голубева, д.9</t>
  </si>
  <si>
    <t>Капитальный ремонт жилого дома по адресу: Минская область, г. Смолевичи, ул. Комсомольская, д.3а</t>
  </si>
  <si>
    <t>Капитальный ремонт жилого дома по адресу: Минская область, Смолевичский район, пос. Зеленый Бор, ул. Центральная, д.3</t>
  </si>
  <si>
    <t>Капитальный ремонт жилого дома по адресу: Минская область, Смолевичский район, пос. Зеленый Бор, ул. Центральная, д.4</t>
  </si>
  <si>
    <t>Капитальный ремонт жилого дома по адресу: Минская область, Смолевичский район, пос. Зеленый Бор, ул. Центральная, д.5</t>
  </si>
  <si>
    <t>Капитальный ремонт жилого дома по адресу: Минская область, Смолевичский район, пос. Зеленый Бор, ул. Центральная, д.6</t>
  </si>
  <si>
    <t>Капитальный ремонт жилого дома по адресу: Минская область, Смолевичский район, пос. Зеленый Бор, ул. Центральная, д.7</t>
  </si>
  <si>
    <t>Капитальный ремонт жилого дома по адресу: Минская область, Смолевичский район, пос. Зеленый Бор, ул. Центральная, д.8</t>
  </si>
  <si>
    <t>Капитальный ремонт жилого дома по адресу: Минская область, Смолевичский район, пос. Зеленый Бор, ул. Заводская, д.4а</t>
  </si>
  <si>
    <t>Модернизация жилого дома по адресу: Минская область, Смолевичский район, аг. Слобода Пекалинского с/с, ул. Молодежная, д.32</t>
  </si>
  <si>
    <t>Капитальный ремонт жилого дома по адресу: Минская область, Смолевичский район, пос. Зеленый Бор, ул. Минская, д.5</t>
  </si>
  <si>
    <t>январь 2026</t>
  </si>
  <si>
    <t>декабрь 2026</t>
  </si>
  <si>
    <t>08.2025</t>
  </si>
  <si>
    <t>Капитальный ремонт жилого дома по адресу: Минская область, Смолевичский район, пос. Зеленый Бор, ул. Минская, д.11</t>
  </si>
  <si>
    <t>01.2026</t>
  </si>
  <si>
    <t>11.2024</t>
  </si>
  <si>
    <t>Модернизация ремонт жилого дома по адресу: Минская область, г. Смолевичи, ул. Заболотная, д.21а</t>
  </si>
  <si>
    <t>Модернизация ремонт жилого дома по адресу: Минская область, г. Смолевичи, ул. Заболотная, д.23а</t>
  </si>
  <si>
    <t>10.2025</t>
  </si>
  <si>
    <t>КУП "Смолевичское ЖКХ"</t>
  </si>
  <si>
    <t>890,6</t>
  </si>
  <si>
    <t>575,0</t>
  </si>
  <si>
    <t>Капитальный ремонт с элементами модернизации жилого дома по адресу: Минская область, г. Смолевичи, ул.50 лет Октября, д.9</t>
  </si>
  <si>
    <t>11.2025</t>
  </si>
  <si>
    <t>1050,1</t>
  </si>
  <si>
    <t>03.2025</t>
  </si>
  <si>
    <t xml:space="preserve">Капитальный ремонт  жилого дома по адресу: Минская область, Смолевичский район, дер. Кривая Береза, ул. Центральная, д.32  </t>
  </si>
  <si>
    <t>Капитальный ремонт жилого дома по адресу: Минская область, Смолевичский район, пос. Черницкий, ул. Клубная, д.1</t>
  </si>
  <si>
    <t>12.2026</t>
  </si>
  <si>
    <t>по результатом торгов</t>
  </si>
  <si>
    <t>2,5 мес.</t>
  </si>
  <si>
    <t>2.Обследовательские работы и разработка проектно-сметной документации</t>
  </si>
  <si>
    <t>3. Затраты заказчика</t>
  </si>
  <si>
    <t>Итого по разделу 2:</t>
  </si>
  <si>
    <t>ИТОГО по разделу 3:</t>
  </si>
  <si>
    <t>Капитальный ремонт жилого дома по адресу: Минская область, г. Смолевичи, пер. 2-ой Ленинский, д.13</t>
  </si>
  <si>
    <t>5</t>
  </si>
  <si>
    <t>1205,6</t>
  </si>
  <si>
    <t>904,9</t>
  </si>
  <si>
    <t>Капитальный ремонт жилого дома по адресу: Минская область, г. Смолевичи, ул.Жодинская, д.16 (2 очередь строительства)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</si>
</sst>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"/>
    <numFmt numFmtId="165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06">
    <xf numFmtId="0" fontId="0" fillId="0" borderId="0" xfId="0"/>
    <xf numFmtId="0" fontId="0" fillId="0" borderId="0" xfId="0" applyFont="1" applyFill="1"/>
    <xf numFmtId="0" fontId="1" fillId="0" borderId="0" xfId="0" applyFont="1" applyFill="1"/>
    <xf numFmtId="0" fontId="1" fillId="0" borderId="0" xfId="0" applyFont="1" applyFill="1" applyBorder="1"/>
    <xf numFmtId="4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0" xfId="0" applyFill="1"/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5" fillId="0" borderId="5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2" fontId="6" fillId="0" borderId="5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top" wrapText="1"/>
    </xf>
    <xf numFmtId="4" fontId="6" fillId="0" borderId="1" xfId="0" applyNumberFormat="1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top" wrapText="1"/>
    </xf>
    <xf numFmtId="0" fontId="5" fillId="0" borderId="8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" fontId="5" fillId="0" borderId="5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Fill="1"/>
    <xf numFmtId="4" fontId="5" fillId="0" borderId="15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4" fontId="5" fillId="0" borderId="5" xfId="0" applyNumberFormat="1" applyFont="1" applyFill="1" applyBorder="1" applyAlignment="1">
      <alignment horizontal="center" vertical="center" wrapText="1"/>
    </xf>
    <xf numFmtId="49" fontId="5" fillId="0" borderId="15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3" fontId="6" fillId="0" borderId="15" xfId="1" applyFont="1" applyFill="1" applyBorder="1" applyAlignment="1">
      <alignment horizontal="center" vertical="center" wrapText="1"/>
    </xf>
    <xf numFmtId="43" fontId="6" fillId="0" borderId="5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" fontId="6" fillId="0" borderId="15" xfId="0" applyNumberFormat="1" applyFont="1" applyFill="1" applyBorder="1" applyAlignment="1">
      <alignment horizontal="center" vertical="center" wrapText="1"/>
    </xf>
    <xf numFmtId="4" fontId="6" fillId="0" borderId="5" xfId="0" applyNumberFormat="1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5" xfId="1" applyNumberFormat="1" applyFont="1" applyFill="1" applyBorder="1" applyAlignment="1">
      <alignment horizontal="center" vertical="center" wrapText="1"/>
    </xf>
    <xf numFmtId="49" fontId="5" fillId="0" borderId="4" xfId="1" applyNumberFormat="1" applyFont="1" applyFill="1" applyBorder="1" applyAlignment="1">
      <alignment horizontal="center" vertical="center" wrapText="1"/>
    </xf>
    <xf numFmtId="49" fontId="5" fillId="0" borderId="5" xfId="1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vertical="center" wrapText="1"/>
    </xf>
    <xf numFmtId="164" fontId="6" fillId="0" borderId="15" xfId="0" applyNumberFormat="1" applyFont="1" applyFill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2" fontId="5" fillId="0" borderId="15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 applyAlignment="1">
      <alignment horizontal="center" vertical="center" wrapText="1"/>
    </xf>
    <xf numFmtId="2" fontId="5" fillId="0" borderId="5" xfId="0" applyNumberFormat="1" applyFont="1" applyFill="1" applyBorder="1" applyAlignment="1">
      <alignment horizontal="center" vertical="center" wrapText="1"/>
    </xf>
    <xf numFmtId="43" fontId="6" fillId="0" borderId="4" xfId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center" vertical="top" wrapText="1"/>
    </xf>
    <xf numFmtId="0" fontId="5" fillId="0" borderId="14" xfId="0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165" fontId="5" fillId="0" borderId="15" xfId="0" applyNumberFormat="1" applyFont="1" applyFill="1" applyBorder="1" applyAlignment="1">
      <alignment horizontal="center" vertical="center" wrapText="1"/>
    </xf>
    <xf numFmtId="165" fontId="5" fillId="0" borderId="5" xfId="0" applyNumberFormat="1" applyFont="1" applyFill="1" applyBorder="1" applyAlignment="1">
      <alignment horizontal="center" vertical="center" wrapText="1"/>
    </xf>
    <xf numFmtId="1" fontId="5" fillId="0" borderId="15" xfId="0" applyNumberFormat="1" applyFont="1" applyFill="1" applyBorder="1" applyAlignment="1">
      <alignment horizontal="center" vertical="center" wrapText="1"/>
    </xf>
    <xf numFmtId="1" fontId="5" fillId="0" borderId="5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62"/>
  <sheetViews>
    <sheetView tabSelected="1" zoomScale="55" zoomScaleNormal="55" zoomScaleSheetLayoutView="55" workbookViewId="0">
      <selection activeCell="B20" sqref="B20:D20"/>
    </sheetView>
  </sheetViews>
  <sheetFormatPr defaultRowHeight="15" x14ac:dyDescent="0.25"/>
  <cols>
    <col min="1" max="1" width="7.140625" style="6" customWidth="1"/>
    <col min="2" max="2" width="9.140625" style="6"/>
    <col min="3" max="3" width="7.42578125" style="6" customWidth="1"/>
    <col min="4" max="4" width="45.7109375" style="6" customWidth="1"/>
    <col min="5" max="5" width="3.28515625" style="6" customWidth="1"/>
    <col min="6" max="6" width="16.85546875" style="6" customWidth="1"/>
    <col min="7" max="7" width="18.28515625" style="6" customWidth="1"/>
    <col min="8" max="8" width="13.42578125" style="6" customWidth="1"/>
    <col min="9" max="9" width="7.7109375" style="6" customWidth="1"/>
    <col min="10" max="10" width="0.85546875" style="6" customWidth="1"/>
    <col min="11" max="11" width="5.28515625" style="6" customWidth="1"/>
    <col min="12" max="12" width="8.85546875" style="6" customWidth="1"/>
    <col min="13" max="13" width="22.7109375" style="6" customWidth="1"/>
    <col min="14" max="14" width="9.140625" style="6"/>
    <col min="15" max="15" width="5.28515625" style="6" customWidth="1"/>
    <col min="16" max="16" width="4.7109375" style="6" customWidth="1"/>
    <col min="17" max="17" width="10.85546875" style="6" bestFit="1" customWidth="1"/>
    <col min="18" max="18" width="5.7109375" style="6" customWidth="1"/>
    <col min="19" max="19" width="19" style="6" customWidth="1"/>
    <col min="20" max="20" width="15.85546875" style="6" customWidth="1"/>
    <col min="21" max="21" width="3.7109375" style="6" hidden="1" customWidth="1"/>
    <col min="22" max="22" width="7.28515625" style="6" customWidth="1"/>
    <col min="23" max="23" width="12" style="6" customWidth="1"/>
    <col min="24" max="24" width="21" style="6" customWidth="1"/>
    <col min="25" max="25" width="13.28515625" style="6" bestFit="1" customWidth="1"/>
    <col min="26" max="38" width="9.140625" style="6"/>
    <col min="39" max="39" width="5" style="6" customWidth="1"/>
    <col min="40" max="40" width="9.140625" style="6" hidden="1" customWidth="1"/>
    <col min="41" max="16384" width="9.140625" style="6"/>
  </cols>
  <sheetData>
    <row r="1" spans="1:24" s="2" customFormat="1" ht="17.2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s="2" customFormat="1" ht="18.75" x14ac:dyDescent="0.3">
      <c r="A2" s="8" t="s">
        <v>9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 t="s">
        <v>9</v>
      </c>
      <c r="N2" s="8"/>
      <c r="O2" s="8"/>
      <c r="P2" s="8"/>
      <c r="Q2" s="8"/>
      <c r="R2" s="8"/>
      <c r="S2" s="8"/>
      <c r="T2" s="8" t="s">
        <v>16</v>
      </c>
      <c r="U2" s="8"/>
      <c r="V2" s="8"/>
      <c r="W2" s="8"/>
      <c r="X2" s="8"/>
    </row>
    <row r="3" spans="1:24" s="2" customFormat="1" ht="18.75" x14ac:dyDescent="0.3">
      <c r="A3" s="8" t="s">
        <v>10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 t="s">
        <v>13</v>
      </c>
      <c r="N3" s="8"/>
      <c r="O3" s="8"/>
      <c r="P3" s="8"/>
      <c r="Q3" s="8"/>
      <c r="R3" s="8"/>
      <c r="S3" s="8"/>
      <c r="T3" s="8" t="s">
        <v>17</v>
      </c>
      <c r="U3" s="8"/>
      <c r="V3" s="8"/>
      <c r="W3" s="8"/>
      <c r="X3" s="8"/>
    </row>
    <row r="4" spans="1:24" s="2" customFormat="1" ht="18.75" x14ac:dyDescent="0.3">
      <c r="A4" s="8" t="s">
        <v>11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 t="s">
        <v>14</v>
      </c>
      <c r="N4" s="8"/>
      <c r="O4" s="8"/>
      <c r="P4" s="8"/>
      <c r="Q4" s="8"/>
      <c r="R4" s="8"/>
      <c r="S4" s="8"/>
      <c r="T4" s="8" t="s">
        <v>18</v>
      </c>
      <c r="U4" s="8"/>
      <c r="V4" s="8"/>
      <c r="W4" s="8"/>
      <c r="X4" s="8"/>
    </row>
    <row r="5" spans="1:24" s="2" customFormat="1" ht="18.75" x14ac:dyDescent="0.3">
      <c r="A5" s="8" t="s">
        <v>12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 t="s">
        <v>15</v>
      </c>
      <c r="N5" s="8"/>
      <c r="O5" s="8"/>
      <c r="P5" s="8"/>
      <c r="Q5" s="8"/>
      <c r="R5" s="8"/>
      <c r="S5" s="8"/>
      <c r="T5" s="8" t="s">
        <v>15</v>
      </c>
      <c r="U5" s="8"/>
      <c r="V5" s="8"/>
      <c r="W5" s="8"/>
      <c r="X5" s="8"/>
    </row>
    <row r="6" spans="1:24" s="2" customFormat="1" ht="18.75" x14ac:dyDescent="0.3">
      <c r="A6" s="8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 t="s">
        <v>19</v>
      </c>
      <c r="N6" s="8"/>
      <c r="O6" s="8"/>
      <c r="P6" s="8"/>
      <c r="Q6" s="8"/>
      <c r="R6" s="8"/>
      <c r="S6" s="8"/>
      <c r="T6" s="8" t="s">
        <v>20</v>
      </c>
      <c r="U6" s="8"/>
      <c r="V6" s="8"/>
      <c r="W6" s="8"/>
      <c r="X6" s="8"/>
    </row>
    <row r="7" spans="1:24" s="2" customFormat="1" ht="15" customHeight="1" x14ac:dyDescent="0.3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</row>
    <row r="8" spans="1:24" s="2" customFormat="1" ht="18.75" x14ac:dyDescent="0.3">
      <c r="A8" s="75" t="s">
        <v>48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</row>
    <row r="9" spans="1:24" s="2" customFormat="1" ht="11.45" customHeight="1" x14ac:dyDescent="0.3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</row>
    <row r="10" spans="1:24" s="2" customFormat="1" ht="16.5" customHeight="1" x14ac:dyDescent="0.3">
      <c r="A10" s="76" t="s">
        <v>24</v>
      </c>
      <c r="B10" s="79" t="s">
        <v>0</v>
      </c>
      <c r="C10" s="79"/>
      <c r="D10" s="79"/>
      <c r="E10" s="79" t="s">
        <v>1</v>
      </c>
      <c r="F10" s="79"/>
      <c r="G10" s="79" t="s">
        <v>2</v>
      </c>
      <c r="H10" s="79" t="s">
        <v>3</v>
      </c>
      <c r="I10" s="79"/>
      <c r="J10" s="79"/>
      <c r="K10" s="79"/>
      <c r="L10" s="79" t="s">
        <v>4</v>
      </c>
      <c r="M10" s="79"/>
      <c r="N10" s="79"/>
      <c r="O10" s="79"/>
      <c r="P10" s="79"/>
      <c r="Q10" s="80" t="s">
        <v>49</v>
      </c>
      <c r="R10" s="81"/>
      <c r="S10" s="79" t="s">
        <v>50</v>
      </c>
      <c r="T10" s="79"/>
      <c r="U10" s="79"/>
      <c r="V10" s="79"/>
      <c r="W10" s="79"/>
      <c r="X10" s="79"/>
    </row>
    <row r="11" spans="1:24" s="2" customFormat="1" ht="22.15" customHeight="1" x14ac:dyDescent="0.3">
      <c r="A11" s="77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82"/>
      <c r="R11" s="83"/>
      <c r="S11" s="64" t="s">
        <v>5</v>
      </c>
      <c r="T11" s="79" t="s">
        <v>6</v>
      </c>
      <c r="U11" s="79"/>
      <c r="V11" s="79"/>
      <c r="W11" s="79"/>
      <c r="X11" s="79"/>
    </row>
    <row r="12" spans="1:24" s="2" customFormat="1" ht="27.75" customHeight="1" x14ac:dyDescent="0.3">
      <c r="A12" s="77"/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80" t="s">
        <v>7</v>
      </c>
      <c r="M12" s="81"/>
      <c r="N12" s="80" t="s">
        <v>21</v>
      </c>
      <c r="O12" s="86"/>
      <c r="P12" s="81"/>
      <c r="Q12" s="82"/>
      <c r="R12" s="83"/>
      <c r="S12" s="64"/>
      <c r="T12" s="64" t="s">
        <v>52</v>
      </c>
      <c r="U12" s="64"/>
      <c r="V12" s="79" t="s">
        <v>51</v>
      </c>
      <c r="W12" s="79"/>
      <c r="X12" s="79"/>
    </row>
    <row r="13" spans="1:24" s="2" customFormat="1" ht="14.45" customHeight="1" x14ac:dyDescent="0.3">
      <c r="A13" s="77"/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82"/>
      <c r="M13" s="83"/>
      <c r="N13" s="82"/>
      <c r="O13" s="87"/>
      <c r="P13" s="83"/>
      <c r="Q13" s="82"/>
      <c r="R13" s="83"/>
      <c r="S13" s="64"/>
      <c r="T13" s="64"/>
      <c r="U13" s="64"/>
      <c r="V13" s="79"/>
      <c r="W13" s="79"/>
      <c r="X13" s="79"/>
    </row>
    <row r="14" spans="1:24" s="2" customFormat="1" ht="83.45" customHeight="1" x14ac:dyDescent="0.3">
      <c r="A14" s="77"/>
      <c r="B14" s="79"/>
      <c r="C14" s="79"/>
      <c r="D14" s="79"/>
      <c r="E14" s="79"/>
      <c r="F14" s="79"/>
      <c r="G14" s="79"/>
      <c r="H14" s="76" t="s">
        <v>22</v>
      </c>
      <c r="I14" s="89" t="s">
        <v>23</v>
      </c>
      <c r="J14" s="90"/>
      <c r="K14" s="91"/>
      <c r="L14" s="82"/>
      <c r="M14" s="83"/>
      <c r="N14" s="82"/>
      <c r="O14" s="87"/>
      <c r="P14" s="83"/>
      <c r="Q14" s="82"/>
      <c r="R14" s="83"/>
      <c r="S14" s="64"/>
      <c r="T14" s="64"/>
      <c r="U14" s="64"/>
      <c r="V14" s="79" t="s">
        <v>8</v>
      </c>
      <c r="W14" s="79"/>
      <c r="X14" s="95" t="s">
        <v>25</v>
      </c>
    </row>
    <row r="15" spans="1:24" s="2" customFormat="1" ht="54.75" customHeight="1" x14ac:dyDescent="0.3">
      <c r="A15" s="78"/>
      <c r="B15" s="79"/>
      <c r="C15" s="79"/>
      <c r="D15" s="79"/>
      <c r="E15" s="79"/>
      <c r="F15" s="79"/>
      <c r="G15" s="79"/>
      <c r="H15" s="78"/>
      <c r="I15" s="92"/>
      <c r="J15" s="93"/>
      <c r="K15" s="94"/>
      <c r="L15" s="84"/>
      <c r="M15" s="85"/>
      <c r="N15" s="84"/>
      <c r="O15" s="88"/>
      <c r="P15" s="85"/>
      <c r="Q15" s="84"/>
      <c r="R15" s="85"/>
      <c r="S15" s="64"/>
      <c r="T15" s="64"/>
      <c r="U15" s="64"/>
      <c r="V15" s="79"/>
      <c r="W15" s="79"/>
      <c r="X15" s="96"/>
    </row>
    <row r="16" spans="1:24" s="2" customFormat="1" ht="18.75" x14ac:dyDescent="0.3">
      <c r="A16" s="9">
        <v>1</v>
      </c>
      <c r="B16" s="64">
        <v>2</v>
      </c>
      <c r="C16" s="64"/>
      <c r="D16" s="64"/>
      <c r="E16" s="64">
        <v>3</v>
      </c>
      <c r="F16" s="64"/>
      <c r="G16" s="9">
        <v>4</v>
      </c>
      <c r="H16" s="9">
        <v>5</v>
      </c>
      <c r="I16" s="64">
        <v>6</v>
      </c>
      <c r="J16" s="64"/>
      <c r="K16" s="64"/>
      <c r="L16" s="64">
        <v>7</v>
      </c>
      <c r="M16" s="64"/>
      <c r="N16" s="64">
        <v>8</v>
      </c>
      <c r="O16" s="64"/>
      <c r="P16" s="64"/>
      <c r="Q16" s="64">
        <v>9</v>
      </c>
      <c r="R16" s="64"/>
      <c r="S16" s="9">
        <v>10</v>
      </c>
      <c r="T16" s="64">
        <v>11</v>
      </c>
      <c r="U16" s="64"/>
      <c r="V16" s="64">
        <v>12</v>
      </c>
      <c r="W16" s="64"/>
      <c r="X16" s="9">
        <v>13</v>
      </c>
    </row>
    <row r="17" spans="1:25" s="2" customFormat="1" ht="30.75" customHeight="1" x14ac:dyDescent="0.3">
      <c r="A17" s="44" t="s">
        <v>28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6"/>
    </row>
    <row r="18" spans="1:25" s="2" customFormat="1" ht="72" customHeight="1" x14ac:dyDescent="0.3">
      <c r="A18" s="10" t="s">
        <v>29</v>
      </c>
      <c r="B18" s="56" t="s">
        <v>88</v>
      </c>
      <c r="C18" s="97"/>
      <c r="D18" s="57"/>
      <c r="E18" s="55">
        <v>904.5</v>
      </c>
      <c r="F18" s="55"/>
      <c r="G18" s="29">
        <v>904.5</v>
      </c>
      <c r="H18" s="30" t="s">
        <v>89</v>
      </c>
      <c r="I18" s="40" t="s">
        <v>80</v>
      </c>
      <c r="J18" s="41"/>
      <c r="K18" s="42"/>
      <c r="L18" s="37">
        <v>979370</v>
      </c>
      <c r="M18" s="39"/>
      <c r="N18" s="37">
        <v>949828.51</v>
      </c>
      <c r="O18" s="38"/>
      <c r="P18" s="39"/>
      <c r="Q18" s="37">
        <v>565293.61</v>
      </c>
      <c r="R18" s="39"/>
      <c r="S18" s="35">
        <f>X18</f>
        <v>384534.9</v>
      </c>
      <c r="T18" s="31">
        <v>0</v>
      </c>
      <c r="U18" s="35"/>
      <c r="V18" s="37">
        <v>0</v>
      </c>
      <c r="W18" s="39"/>
      <c r="X18" s="35">
        <v>384534.9</v>
      </c>
    </row>
    <row r="19" spans="1:25" s="2" customFormat="1" ht="96" customHeight="1" x14ac:dyDescent="0.3">
      <c r="A19" s="10" t="s">
        <v>27</v>
      </c>
      <c r="B19" s="52" t="s">
        <v>34</v>
      </c>
      <c r="C19" s="53"/>
      <c r="D19" s="54"/>
      <c r="E19" s="55">
        <v>377</v>
      </c>
      <c r="F19" s="55"/>
      <c r="G19" s="32">
        <v>377</v>
      </c>
      <c r="H19" s="30" t="s">
        <v>80</v>
      </c>
      <c r="I19" s="40" t="s">
        <v>57</v>
      </c>
      <c r="J19" s="41"/>
      <c r="K19" s="42"/>
      <c r="L19" s="37">
        <v>349528</v>
      </c>
      <c r="M19" s="39"/>
      <c r="N19" s="37">
        <v>335774.29</v>
      </c>
      <c r="O19" s="38"/>
      <c r="P19" s="39"/>
      <c r="Q19" s="37">
        <v>0</v>
      </c>
      <c r="R19" s="39"/>
      <c r="S19" s="35">
        <v>335774.29</v>
      </c>
      <c r="T19" s="31">
        <v>0</v>
      </c>
      <c r="U19" s="35"/>
      <c r="V19" s="37">
        <v>328718.78999999998</v>
      </c>
      <c r="W19" s="39"/>
      <c r="X19" s="35">
        <v>7055.5</v>
      </c>
    </row>
    <row r="20" spans="1:25" s="2" customFormat="1" ht="84" customHeight="1" x14ac:dyDescent="0.3">
      <c r="A20" s="10" t="s">
        <v>30</v>
      </c>
      <c r="B20" s="52" t="s">
        <v>105</v>
      </c>
      <c r="C20" s="53"/>
      <c r="D20" s="54"/>
      <c r="E20" s="55">
        <v>2725</v>
      </c>
      <c r="F20" s="55"/>
      <c r="G20" s="32">
        <v>2725</v>
      </c>
      <c r="H20" s="30" t="s">
        <v>57</v>
      </c>
      <c r="I20" s="40" t="s">
        <v>63</v>
      </c>
      <c r="J20" s="41"/>
      <c r="K20" s="42"/>
      <c r="L20" s="37">
        <v>1566906</v>
      </c>
      <c r="M20" s="39"/>
      <c r="N20" s="37">
        <v>0</v>
      </c>
      <c r="O20" s="38"/>
      <c r="P20" s="39"/>
      <c r="Q20" s="37">
        <v>0</v>
      </c>
      <c r="R20" s="39"/>
      <c r="S20" s="35">
        <v>1566906</v>
      </c>
      <c r="T20" s="31">
        <v>0</v>
      </c>
      <c r="U20" s="35"/>
      <c r="V20" s="37">
        <v>1171281.21</v>
      </c>
      <c r="W20" s="39"/>
      <c r="X20" s="35">
        <f>S20-V20</f>
        <v>395624.79000000004</v>
      </c>
    </row>
    <row r="21" spans="1:25" s="2" customFormat="1" ht="72" customHeight="1" x14ac:dyDescent="0.3">
      <c r="A21" s="10" t="s">
        <v>31</v>
      </c>
      <c r="B21" s="52" t="s">
        <v>101</v>
      </c>
      <c r="C21" s="53"/>
      <c r="D21" s="54"/>
      <c r="E21" s="43">
        <v>682</v>
      </c>
      <c r="F21" s="43"/>
      <c r="G21" s="32">
        <v>682</v>
      </c>
      <c r="H21" s="30" t="s">
        <v>55</v>
      </c>
      <c r="I21" s="40" t="s">
        <v>61</v>
      </c>
      <c r="J21" s="41"/>
      <c r="K21" s="42"/>
      <c r="L21" s="37">
        <v>822239</v>
      </c>
      <c r="M21" s="39"/>
      <c r="N21" s="37">
        <v>0</v>
      </c>
      <c r="O21" s="38"/>
      <c r="P21" s="39"/>
      <c r="Q21" s="37">
        <v>0</v>
      </c>
      <c r="R21" s="39"/>
      <c r="S21" s="35">
        <f t="shared" ref="S21" si="0">V21+X21</f>
        <v>822239</v>
      </c>
      <c r="T21" s="31">
        <v>0</v>
      </c>
      <c r="U21" s="35"/>
      <c r="V21" s="37">
        <v>0</v>
      </c>
      <c r="W21" s="39"/>
      <c r="X21" s="35">
        <v>822239</v>
      </c>
    </row>
    <row r="22" spans="1:25" s="2" customFormat="1" ht="72" customHeight="1" x14ac:dyDescent="0.3">
      <c r="A22" s="10" t="s">
        <v>102</v>
      </c>
      <c r="B22" s="68" t="s">
        <v>66</v>
      </c>
      <c r="C22" s="53"/>
      <c r="D22" s="54"/>
      <c r="E22" s="43">
        <v>586</v>
      </c>
      <c r="F22" s="43"/>
      <c r="G22" s="32">
        <v>586</v>
      </c>
      <c r="H22" s="30" t="s">
        <v>55</v>
      </c>
      <c r="I22" s="40" t="s">
        <v>61</v>
      </c>
      <c r="J22" s="41"/>
      <c r="K22" s="42"/>
      <c r="L22" s="37">
        <v>530263</v>
      </c>
      <c r="M22" s="39"/>
      <c r="N22" s="37">
        <v>0</v>
      </c>
      <c r="O22" s="38"/>
      <c r="P22" s="39"/>
      <c r="Q22" s="37">
        <v>0</v>
      </c>
      <c r="R22" s="39"/>
      <c r="S22" s="35">
        <v>530263</v>
      </c>
      <c r="T22" s="31">
        <v>0</v>
      </c>
      <c r="U22" s="35"/>
      <c r="V22" s="37">
        <v>0</v>
      </c>
      <c r="W22" s="39"/>
      <c r="X22" s="35">
        <v>530263</v>
      </c>
      <c r="Y22" s="36"/>
    </row>
    <row r="23" spans="1:25" s="2" customFormat="1" ht="60.75" customHeight="1" x14ac:dyDescent="0.3">
      <c r="A23" s="10"/>
      <c r="B23" s="48" t="s">
        <v>47</v>
      </c>
      <c r="C23" s="48"/>
      <c r="D23" s="48"/>
      <c r="E23" s="69">
        <f>SUM(SUM(E18:E22))</f>
        <v>5274.5</v>
      </c>
      <c r="F23" s="70"/>
      <c r="G23" s="15">
        <f>SUM(G18:G22)</f>
        <v>5274.5</v>
      </c>
      <c r="H23" s="16"/>
      <c r="I23" s="71"/>
      <c r="J23" s="72"/>
      <c r="K23" s="73"/>
      <c r="L23" s="61">
        <f>SUM(L18:L22)</f>
        <v>4248306</v>
      </c>
      <c r="M23" s="62"/>
      <c r="N23" s="50">
        <f>SUM(N18:N22)</f>
        <v>1285602.8</v>
      </c>
      <c r="O23" s="74"/>
      <c r="P23" s="51"/>
      <c r="Q23" s="50">
        <f>SUM(Q18:Q22)</f>
        <v>565293.61</v>
      </c>
      <c r="R23" s="51"/>
      <c r="S23" s="18">
        <f>SUM(S18:S22)</f>
        <v>3639717.19</v>
      </c>
      <c r="T23" s="16">
        <f>SUM(T18:T22)</f>
        <v>0</v>
      </c>
      <c r="U23" s="17"/>
      <c r="V23" s="50">
        <f>SUM(V18:V22)</f>
        <v>1500000</v>
      </c>
      <c r="W23" s="51"/>
      <c r="X23" s="33">
        <f>SUM(X18:X22)</f>
        <v>2139717.19</v>
      </c>
    </row>
    <row r="24" spans="1:25" s="2" customFormat="1" ht="36" customHeight="1" x14ac:dyDescent="0.3">
      <c r="A24" s="44" t="s">
        <v>97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6"/>
    </row>
    <row r="25" spans="1:25" s="2" customFormat="1" ht="57.75" customHeight="1" x14ac:dyDescent="0.3">
      <c r="A25" s="19">
        <v>1</v>
      </c>
      <c r="B25" s="68" t="s">
        <v>59</v>
      </c>
      <c r="C25" s="53"/>
      <c r="D25" s="54"/>
      <c r="E25" s="103">
        <v>1311</v>
      </c>
      <c r="F25" s="104"/>
      <c r="G25" s="12"/>
      <c r="H25" s="11" t="s">
        <v>78</v>
      </c>
      <c r="I25" s="40" t="s">
        <v>53</v>
      </c>
      <c r="J25" s="41"/>
      <c r="K25" s="42"/>
      <c r="L25" s="37">
        <v>32000</v>
      </c>
      <c r="M25" s="39"/>
      <c r="N25" s="37">
        <v>0</v>
      </c>
      <c r="O25" s="38"/>
      <c r="P25" s="39"/>
      <c r="Q25" s="37">
        <v>0</v>
      </c>
      <c r="R25" s="39"/>
      <c r="S25" s="12">
        <f t="shared" ref="S25:S31" si="1">L25</f>
        <v>32000</v>
      </c>
      <c r="T25" s="13">
        <v>0</v>
      </c>
      <c r="U25" s="12"/>
      <c r="V25" s="37">
        <v>0</v>
      </c>
      <c r="W25" s="39"/>
      <c r="X25" s="12">
        <f t="shared" ref="X25:X31" si="2">S25</f>
        <v>32000</v>
      </c>
    </row>
    <row r="26" spans="1:25" s="2" customFormat="1" ht="58.5" customHeight="1" x14ac:dyDescent="0.3">
      <c r="A26" s="19">
        <v>2</v>
      </c>
      <c r="B26" s="68" t="s">
        <v>68</v>
      </c>
      <c r="C26" s="53"/>
      <c r="D26" s="54"/>
      <c r="E26" s="43">
        <v>780</v>
      </c>
      <c r="F26" s="43"/>
      <c r="G26" s="14"/>
      <c r="H26" s="10" t="s">
        <v>78</v>
      </c>
      <c r="I26" s="40" t="s">
        <v>53</v>
      </c>
      <c r="J26" s="41"/>
      <c r="K26" s="42"/>
      <c r="L26" s="37">
        <v>36000</v>
      </c>
      <c r="M26" s="39"/>
      <c r="N26" s="37">
        <v>0</v>
      </c>
      <c r="O26" s="38"/>
      <c r="P26" s="39"/>
      <c r="Q26" s="37">
        <v>0</v>
      </c>
      <c r="R26" s="39"/>
      <c r="S26" s="12">
        <f t="shared" si="1"/>
        <v>36000</v>
      </c>
      <c r="T26" s="12">
        <v>0</v>
      </c>
      <c r="U26" s="12">
        <v>0</v>
      </c>
      <c r="V26" s="37">
        <v>0</v>
      </c>
      <c r="W26" s="39"/>
      <c r="X26" s="12">
        <f t="shared" si="2"/>
        <v>36000</v>
      </c>
    </row>
    <row r="27" spans="1:25" s="2" customFormat="1" ht="66.75" customHeight="1" x14ac:dyDescent="0.3">
      <c r="A27" s="19">
        <v>3</v>
      </c>
      <c r="B27" s="68" t="s">
        <v>75</v>
      </c>
      <c r="C27" s="53"/>
      <c r="D27" s="54"/>
      <c r="E27" s="43">
        <v>777</v>
      </c>
      <c r="F27" s="43"/>
      <c r="G27" s="14"/>
      <c r="H27" s="10" t="s">
        <v>84</v>
      </c>
      <c r="I27" s="40" t="s">
        <v>53</v>
      </c>
      <c r="J27" s="41"/>
      <c r="K27" s="42"/>
      <c r="L27" s="37">
        <v>37000</v>
      </c>
      <c r="M27" s="39"/>
      <c r="N27" s="37">
        <v>0</v>
      </c>
      <c r="O27" s="38"/>
      <c r="P27" s="39"/>
      <c r="Q27" s="37">
        <v>0</v>
      </c>
      <c r="R27" s="39"/>
      <c r="S27" s="12">
        <f t="shared" si="1"/>
        <v>37000</v>
      </c>
      <c r="T27" s="12">
        <v>0</v>
      </c>
      <c r="U27" s="12">
        <v>0</v>
      </c>
      <c r="V27" s="37">
        <v>0</v>
      </c>
      <c r="W27" s="39"/>
      <c r="X27" s="12">
        <f t="shared" si="2"/>
        <v>37000</v>
      </c>
    </row>
    <row r="28" spans="1:25" s="2" customFormat="1" ht="57" customHeight="1" x14ac:dyDescent="0.3">
      <c r="A28" s="19">
        <v>4</v>
      </c>
      <c r="B28" s="56" t="s">
        <v>58</v>
      </c>
      <c r="C28" s="97"/>
      <c r="D28" s="57"/>
      <c r="E28" s="101">
        <v>823</v>
      </c>
      <c r="F28" s="102"/>
      <c r="G28" s="14"/>
      <c r="H28" s="10" t="s">
        <v>81</v>
      </c>
      <c r="I28" s="40" t="s">
        <v>53</v>
      </c>
      <c r="J28" s="41"/>
      <c r="K28" s="42"/>
      <c r="L28" s="37">
        <v>23000</v>
      </c>
      <c r="M28" s="39"/>
      <c r="N28" s="37">
        <v>0</v>
      </c>
      <c r="O28" s="38"/>
      <c r="P28" s="39"/>
      <c r="Q28" s="37">
        <v>0</v>
      </c>
      <c r="R28" s="39"/>
      <c r="S28" s="12">
        <f t="shared" si="1"/>
        <v>23000</v>
      </c>
      <c r="T28" s="12">
        <v>0</v>
      </c>
      <c r="U28" s="12"/>
      <c r="V28" s="37">
        <v>0</v>
      </c>
      <c r="W28" s="39"/>
      <c r="X28" s="12">
        <f t="shared" si="2"/>
        <v>23000</v>
      </c>
    </row>
    <row r="29" spans="1:25" s="2" customFormat="1" ht="73.5" customHeight="1" x14ac:dyDescent="0.3">
      <c r="A29" s="19">
        <v>5</v>
      </c>
      <c r="B29" s="56" t="s">
        <v>56</v>
      </c>
      <c r="C29" s="97"/>
      <c r="D29" s="57"/>
      <c r="E29" s="101">
        <v>785</v>
      </c>
      <c r="F29" s="102"/>
      <c r="G29" s="14"/>
      <c r="H29" s="10" t="s">
        <v>81</v>
      </c>
      <c r="I29" s="40" t="s">
        <v>53</v>
      </c>
      <c r="J29" s="41"/>
      <c r="K29" s="42"/>
      <c r="L29" s="37">
        <v>23000</v>
      </c>
      <c r="M29" s="39"/>
      <c r="N29" s="37">
        <v>0</v>
      </c>
      <c r="O29" s="38"/>
      <c r="P29" s="39"/>
      <c r="Q29" s="37">
        <v>0</v>
      </c>
      <c r="R29" s="39"/>
      <c r="S29" s="12">
        <f t="shared" si="1"/>
        <v>23000</v>
      </c>
      <c r="T29" s="12">
        <v>0</v>
      </c>
      <c r="U29" s="12"/>
      <c r="V29" s="37">
        <v>0</v>
      </c>
      <c r="W29" s="39"/>
      <c r="X29" s="12">
        <f t="shared" si="2"/>
        <v>23000</v>
      </c>
    </row>
    <row r="30" spans="1:25" s="2" customFormat="1" ht="63.75" customHeight="1" x14ac:dyDescent="0.3">
      <c r="A30" s="19">
        <v>6</v>
      </c>
      <c r="B30" s="56" t="s">
        <v>92</v>
      </c>
      <c r="C30" s="97"/>
      <c r="D30" s="57"/>
      <c r="E30" s="101">
        <v>906</v>
      </c>
      <c r="F30" s="102"/>
      <c r="G30" s="14"/>
      <c r="H30" s="10" t="s">
        <v>81</v>
      </c>
      <c r="I30" s="40" t="s">
        <v>53</v>
      </c>
      <c r="J30" s="41"/>
      <c r="K30" s="42"/>
      <c r="L30" s="37">
        <v>23000</v>
      </c>
      <c r="M30" s="39"/>
      <c r="N30" s="37">
        <v>0</v>
      </c>
      <c r="O30" s="38"/>
      <c r="P30" s="39"/>
      <c r="Q30" s="37">
        <v>0</v>
      </c>
      <c r="R30" s="39"/>
      <c r="S30" s="12">
        <f t="shared" si="1"/>
        <v>23000</v>
      </c>
      <c r="T30" s="12">
        <v>0</v>
      </c>
      <c r="U30" s="12"/>
      <c r="V30" s="37">
        <v>0</v>
      </c>
      <c r="W30" s="39"/>
      <c r="X30" s="12">
        <f t="shared" si="2"/>
        <v>23000</v>
      </c>
    </row>
    <row r="31" spans="1:25" s="2" customFormat="1" ht="52.5" customHeight="1" x14ac:dyDescent="0.3">
      <c r="A31" s="19">
        <v>7</v>
      </c>
      <c r="B31" s="56" t="s">
        <v>65</v>
      </c>
      <c r="C31" s="97"/>
      <c r="D31" s="57"/>
      <c r="E31" s="101">
        <v>821</v>
      </c>
      <c r="F31" s="102"/>
      <c r="G31" s="14"/>
      <c r="H31" s="10" t="s">
        <v>91</v>
      </c>
      <c r="I31" s="40" t="s">
        <v>55</v>
      </c>
      <c r="J31" s="41"/>
      <c r="K31" s="42"/>
      <c r="L31" s="37">
        <v>35000</v>
      </c>
      <c r="M31" s="39"/>
      <c r="N31" s="37">
        <v>0</v>
      </c>
      <c r="O31" s="38"/>
      <c r="P31" s="39"/>
      <c r="Q31" s="37">
        <v>0</v>
      </c>
      <c r="R31" s="39"/>
      <c r="S31" s="12">
        <f t="shared" si="1"/>
        <v>35000</v>
      </c>
      <c r="T31" s="12">
        <v>0</v>
      </c>
      <c r="U31" s="12"/>
      <c r="V31" s="37">
        <v>0</v>
      </c>
      <c r="W31" s="39"/>
      <c r="X31" s="12">
        <f t="shared" si="2"/>
        <v>35000</v>
      </c>
    </row>
    <row r="32" spans="1:25" s="2" customFormat="1" ht="45" customHeight="1" x14ac:dyDescent="0.3">
      <c r="A32" s="19">
        <v>8</v>
      </c>
      <c r="B32" s="56" t="s">
        <v>64</v>
      </c>
      <c r="C32" s="97"/>
      <c r="D32" s="57"/>
      <c r="E32" s="101">
        <v>558</v>
      </c>
      <c r="F32" s="102"/>
      <c r="G32" s="14"/>
      <c r="H32" s="10" t="s">
        <v>91</v>
      </c>
      <c r="I32" s="40" t="s">
        <v>55</v>
      </c>
      <c r="J32" s="41"/>
      <c r="K32" s="42"/>
      <c r="L32" s="37">
        <v>35000</v>
      </c>
      <c r="M32" s="39"/>
      <c r="N32" s="37">
        <v>0</v>
      </c>
      <c r="O32" s="38"/>
      <c r="P32" s="39"/>
      <c r="Q32" s="37">
        <v>0</v>
      </c>
      <c r="R32" s="39"/>
      <c r="S32" s="12">
        <f t="shared" ref="S32:S45" si="3">L32</f>
        <v>35000</v>
      </c>
      <c r="T32" s="12">
        <v>0</v>
      </c>
      <c r="U32" s="12"/>
      <c r="V32" s="37">
        <v>0</v>
      </c>
      <c r="W32" s="39"/>
      <c r="X32" s="12">
        <f t="shared" ref="X32:X45" si="4">S32</f>
        <v>35000</v>
      </c>
    </row>
    <row r="33" spans="1:25" s="2" customFormat="1" ht="66.75" customHeight="1" x14ac:dyDescent="0.3">
      <c r="A33" s="19">
        <v>9</v>
      </c>
      <c r="B33" s="56" t="s">
        <v>93</v>
      </c>
      <c r="C33" s="97"/>
      <c r="D33" s="57"/>
      <c r="E33" s="101">
        <v>384</v>
      </c>
      <c r="F33" s="102"/>
      <c r="G33" s="14"/>
      <c r="H33" s="10" t="s">
        <v>91</v>
      </c>
      <c r="I33" s="40" t="s">
        <v>54</v>
      </c>
      <c r="J33" s="41"/>
      <c r="K33" s="42"/>
      <c r="L33" s="37">
        <v>27000</v>
      </c>
      <c r="M33" s="39"/>
      <c r="N33" s="37">
        <v>0</v>
      </c>
      <c r="O33" s="38"/>
      <c r="P33" s="39"/>
      <c r="Q33" s="37">
        <v>0</v>
      </c>
      <c r="R33" s="39"/>
      <c r="S33" s="12">
        <f t="shared" si="3"/>
        <v>27000</v>
      </c>
      <c r="T33" s="12">
        <v>0</v>
      </c>
      <c r="U33" s="12"/>
      <c r="V33" s="37">
        <v>0</v>
      </c>
      <c r="W33" s="39"/>
      <c r="X33" s="12">
        <f t="shared" si="4"/>
        <v>27000</v>
      </c>
    </row>
    <row r="34" spans="1:25" s="2" customFormat="1" ht="66.75" customHeight="1" x14ac:dyDescent="0.3">
      <c r="A34" s="19">
        <v>10</v>
      </c>
      <c r="B34" s="56" t="s">
        <v>74</v>
      </c>
      <c r="C34" s="97"/>
      <c r="D34" s="57"/>
      <c r="E34" s="43">
        <v>415</v>
      </c>
      <c r="F34" s="43"/>
      <c r="G34" s="14"/>
      <c r="H34" s="10" t="s">
        <v>78</v>
      </c>
      <c r="I34" s="40" t="s">
        <v>94</v>
      </c>
      <c r="J34" s="41"/>
      <c r="K34" s="42"/>
      <c r="L34" s="37">
        <v>26000</v>
      </c>
      <c r="M34" s="39"/>
      <c r="N34" s="37">
        <v>0</v>
      </c>
      <c r="O34" s="38"/>
      <c r="P34" s="39"/>
      <c r="Q34" s="37">
        <v>0</v>
      </c>
      <c r="R34" s="39"/>
      <c r="S34" s="12">
        <f t="shared" si="3"/>
        <v>26000</v>
      </c>
      <c r="T34" s="12">
        <v>0</v>
      </c>
      <c r="U34" s="12"/>
      <c r="V34" s="37">
        <v>0</v>
      </c>
      <c r="W34" s="39"/>
      <c r="X34" s="12">
        <f t="shared" si="4"/>
        <v>26000</v>
      </c>
    </row>
    <row r="35" spans="1:25" s="2" customFormat="1" ht="57" customHeight="1" x14ac:dyDescent="0.3">
      <c r="A35" s="19">
        <v>11</v>
      </c>
      <c r="B35" s="56" t="s">
        <v>83</v>
      </c>
      <c r="C35" s="97"/>
      <c r="D35" s="57"/>
      <c r="E35" s="101">
        <v>880</v>
      </c>
      <c r="F35" s="102"/>
      <c r="G35" s="14"/>
      <c r="H35" s="10" t="s">
        <v>78</v>
      </c>
      <c r="I35" s="40" t="s">
        <v>94</v>
      </c>
      <c r="J35" s="41"/>
      <c r="K35" s="42"/>
      <c r="L35" s="37">
        <v>28000</v>
      </c>
      <c r="M35" s="39"/>
      <c r="N35" s="37">
        <v>0</v>
      </c>
      <c r="O35" s="38"/>
      <c r="P35" s="39"/>
      <c r="Q35" s="37">
        <v>0</v>
      </c>
      <c r="R35" s="39"/>
      <c r="S35" s="12">
        <f t="shared" si="3"/>
        <v>28000</v>
      </c>
      <c r="T35" s="12">
        <v>0</v>
      </c>
      <c r="U35" s="12"/>
      <c r="V35" s="37">
        <v>0</v>
      </c>
      <c r="W35" s="39"/>
      <c r="X35" s="12">
        <f t="shared" si="4"/>
        <v>28000</v>
      </c>
    </row>
    <row r="36" spans="1:25" s="2" customFormat="1" ht="51.75" customHeight="1" x14ac:dyDescent="0.3">
      <c r="A36" s="19">
        <v>12</v>
      </c>
      <c r="B36" s="52" t="s">
        <v>82</v>
      </c>
      <c r="C36" s="53"/>
      <c r="D36" s="54"/>
      <c r="E36" s="43">
        <v>558</v>
      </c>
      <c r="F36" s="43"/>
      <c r="G36" s="14"/>
      <c r="H36" s="10" t="s">
        <v>78</v>
      </c>
      <c r="I36" s="40" t="s">
        <v>94</v>
      </c>
      <c r="J36" s="41"/>
      <c r="K36" s="42"/>
      <c r="L36" s="37">
        <v>31000</v>
      </c>
      <c r="M36" s="39"/>
      <c r="N36" s="37">
        <v>0</v>
      </c>
      <c r="O36" s="38"/>
      <c r="P36" s="39"/>
      <c r="Q36" s="37">
        <v>0</v>
      </c>
      <c r="R36" s="39"/>
      <c r="S36" s="12">
        <f t="shared" si="3"/>
        <v>31000</v>
      </c>
      <c r="T36" s="12">
        <v>0</v>
      </c>
      <c r="U36" s="12"/>
      <c r="V36" s="37">
        <v>0</v>
      </c>
      <c r="W36" s="39"/>
      <c r="X36" s="12">
        <f t="shared" si="4"/>
        <v>31000</v>
      </c>
    </row>
    <row r="37" spans="1:25" s="2" customFormat="1" ht="60" customHeight="1" x14ac:dyDescent="0.3">
      <c r="A37" s="19">
        <v>13</v>
      </c>
      <c r="B37" s="52" t="s">
        <v>60</v>
      </c>
      <c r="C37" s="53"/>
      <c r="D37" s="54"/>
      <c r="E37" s="43">
        <v>2000</v>
      </c>
      <c r="F37" s="43"/>
      <c r="G37" s="14"/>
      <c r="H37" s="10" t="s">
        <v>78</v>
      </c>
      <c r="I37" s="40" t="s">
        <v>53</v>
      </c>
      <c r="J37" s="41"/>
      <c r="K37" s="42"/>
      <c r="L37" s="37">
        <v>35000</v>
      </c>
      <c r="M37" s="39"/>
      <c r="N37" s="37">
        <v>0</v>
      </c>
      <c r="O37" s="38"/>
      <c r="P37" s="39"/>
      <c r="Q37" s="37">
        <v>0</v>
      </c>
      <c r="R37" s="39"/>
      <c r="S37" s="12">
        <f t="shared" si="3"/>
        <v>35000</v>
      </c>
      <c r="T37" s="12">
        <v>0</v>
      </c>
      <c r="U37" s="12"/>
      <c r="V37" s="37">
        <v>0</v>
      </c>
      <c r="W37" s="39"/>
      <c r="X37" s="12">
        <f t="shared" si="4"/>
        <v>35000</v>
      </c>
    </row>
    <row r="38" spans="1:25" s="2" customFormat="1" ht="57" customHeight="1" x14ac:dyDescent="0.3">
      <c r="A38" s="19">
        <v>14</v>
      </c>
      <c r="B38" s="52" t="s">
        <v>62</v>
      </c>
      <c r="C38" s="53"/>
      <c r="D38" s="54"/>
      <c r="E38" s="43">
        <v>221</v>
      </c>
      <c r="F38" s="43"/>
      <c r="G38" s="14"/>
      <c r="H38" s="10" t="s">
        <v>78</v>
      </c>
      <c r="I38" s="40" t="s">
        <v>53</v>
      </c>
      <c r="J38" s="41"/>
      <c r="K38" s="42"/>
      <c r="L38" s="37">
        <v>25000</v>
      </c>
      <c r="M38" s="39"/>
      <c r="N38" s="37">
        <v>0</v>
      </c>
      <c r="O38" s="38"/>
      <c r="P38" s="39"/>
      <c r="Q38" s="37">
        <v>0</v>
      </c>
      <c r="R38" s="39"/>
      <c r="S38" s="12">
        <f t="shared" si="3"/>
        <v>25000</v>
      </c>
      <c r="T38" s="12">
        <v>0</v>
      </c>
      <c r="U38" s="12"/>
      <c r="V38" s="37">
        <v>0</v>
      </c>
      <c r="W38" s="39"/>
      <c r="X38" s="12">
        <f t="shared" si="4"/>
        <v>25000</v>
      </c>
    </row>
    <row r="39" spans="1:25" s="2" customFormat="1" ht="68.25" customHeight="1" x14ac:dyDescent="0.3">
      <c r="A39" s="19">
        <v>15</v>
      </c>
      <c r="B39" s="52" t="s">
        <v>67</v>
      </c>
      <c r="C39" s="53"/>
      <c r="D39" s="54"/>
      <c r="E39" s="43">
        <v>782</v>
      </c>
      <c r="F39" s="43"/>
      <c r="G39" s="14"/>
      <c r="H39" s="10" t="s">
        <v>78</v>
      </c>
      <c r="I39" s="40" t="s">
        <v>53</v>
      </c>
      <c r="J39" s="41"/>
      <c r="K39" s="42"/>
      <c r="L39" s="37">
        <v>36000</v>
      </c>
      <c r="M39" s="39"/>
      <c r="N39" s="37">
        <v>0</v>
      </c>
      <c r="O39" s="38"/>
      <c r="P39" s="39"/>
      <c r="Q39" s="37">
        <v>0</v>
      </c>
      <c r="R39" s="39"/>
      <c r="S39" s="12">
        <f t="shared" si="3"/>
        <v>36000</v>
      </c>
      <c r="T39" s="12">
        <v>0</v>
      </c>
      <c r="U39" s="12"/>
      <c r="V39" s="37">
        <v>0</v>
      </c>
      <c r="W39" s="39"/>
      <c r="X39" s="12">
        <f t="shared" si="4"/>
        <v>36000</v>
      </c>
    </row>
    <row r="40" spans="1:25" s="2" customFormat="1" ht="62.25" customHeight="1" x14ac:dyDescent="0.3">
      <c r="A40" s="19">
        <v>16</v>
      </c>
      <c r="B40" s="52" t="s">
        <v>69</v>
      </c>
      <c r="C40" s="53"/>
      <c r="D40" s="54"/>
      <c r="E40" s="43">
        <v>668</v>
      </c>
      <c r="F40" s="43"/>
      <c r="G40" s="14"/>
      <c r="H40" s="10" t="s">
        <v>78</v>
      </c>
      <c r="I40" s="40" t="s">
        <v>55</v>
      </c>
      <c r="J40" s="41"/>
      <c r="K40" s="42"/>
      <c r="L40" s="37">
        <v>31000</v>
      </c>
      <c r="M40" s="39"/>
      <c r="N40" s="37">
        <v>0</v>
      </c>
      <c r="O40" s="38"/>
      <c r="P40" s="39"/>
      <c r="Q40" s="37">
        <v>0</v>
      </c>
      <c r="R40" s="39"/>
      <c r="S40" s="12">
        <f t="shared" si="3"/>
        <v>31000</v>
      </c>
      <c r="T40" s="12">
        <v>0</v>
      </c>
      <c r="U40" s="12"/>
      <c r="V40" s="37">
        <v>0</v>
      </c>
      <c r="W40" s="39"/>
      <c r="X40" s="12">
        <f t="shared" si="4"/>
        <v>31000</v>
      </c>
    </row>
    <row r="41" spans="1:25" s="2" customFormat="1" ht="68.25" customHeight="1" x14ac:dyDescent="0.3">
      <c r="A41" s="19">
        <v>17</v>
      </c>
      <c r="B41" s="52" t="s">
        <v>70</v>
      </c>
      <c r="C41" s="53"/>
      <c r="D41" s="54"/>
      <c r="E41" s="43">
        <v>667</v>
      </c>
      <c r="F41" s="43"/>
      <c r="G41" s="14"/>
      <c r="H41" s="10" t="s">
        <v>78</v>
      </c>
      <c r="I41" s="40" t="s">
        <v>55</v>
      </c>
      <c r="J41" s="41"/>
      <c r="K41" s="42"/>
      <c r="L41" s="37">
        <v>31000</v>
      </c>
      <c r="M41" s="39"/>
      <c r="N41" s="37">
        <v>0</v>
      </c>
      <c r="O41" s="38"/>
      <c r="P41" s="39"/>
      <c r="Q41" s="37">
        <v>0</v>
      </c>
      <c r="R41" s="39"/>
      <c r="S41" s="12">
        <f t="shared" si="3"/>
        <v>31000</v>
      </c>
      <c r="T41" s="12">
        <v>0</v>
      </c>
      <c r="U41" s="12"/>
      <c r="V41" s="37">
        <v>0</v>
      </c>
      <c r="W41" s="39"/>
      <c r="X41" s="12">
        <f t="shared" si="4"/>
        <v>31000</v>
      </c>
    </row>
    <row r="42" spans="1:25" s="2" customFormat="1" ht="66.75" customHeight="1" x14ac:dyDescent="0.3">
      <c r="A42" s="19">
        <v>18</v>
      </c>
      <c r="B42" s="52" t="s">
        <v>71</v>
      </c>
      <c r="C42" s="53"/>
      <c r="D42" s="54"/>
      <c r="E42" s="43">
        <v>781</v>
      </c>
      <c r="F42" s="43"/>
      <c r="G42" s="14"/>
      <c r="H42" s="10" t="s">
        <v>78</v>
      </c>
      <c r="I42" s="40" t="s">
        <v>55</v>
      </c>
      <c r="J42" s="41"/>
      <c r="K42" s="42"/>
      <c r="L42" s="37">
        <v>36000</v>
      </c>
      <c r="M42" s="39"/>
      <c r="N42" s="37">
        <v>0</v>
      </c>
      <c r="O42" s="38"/>
      <c r="P42" s="39"/>
      <c r="Q42" s="37">
        <v>0</v>
      </c>
      <c r="R42" s="39"/>
      <c r="S42" s="12">
        <f t="shared" si="3"/>
        <v>36000</v>
      </c>
      <c r="T42" s="12">
        <v>0</v>
      </c>
      <c r="U42" s="12"/>
      <c r="V42" s="37">
        <v>0</v>
      </c>
      <c r="W42" s="39"/>
      <c r="X42" s="12">
        <f t="shared" si="4"/>
        <v>36000</v>
      </c>
    </row>
    <row r="43" spans="1:25" s="2" customFormat="1" ht="60.75" customHeight="1" x14ac:dyDescent="0.3">
      <c r="A43" s="19">
        <v>19</v>
      </c>
      <c r="B43" s="52" t="s">
        <v>72</v>
      </c>
      <c r="C43" s="53"/>
      <c r="D43" s="54"/>
      <c r="E43" s="43">
        <v>799</v>
      </c>
      <c r="F43" s="43"/>
      <c r="G43" s="14"/>
      <c r="H43" s="10" t="s">
        <v>78</v>
      </c>
      <c r="I43" s="40" t="s">
        <v>55</v>
      </c>
      <c r="J43" s="41"/>
      <c r="K43" s="42"/>
      <c r="L43" s="37">
        <v>37000</v>
      </c>
      <c r="M43" s="39"/>
      <c r="N43" s="37">
        <v>0</v>
      </c>
      <c r="O43" s="38"/>
      <c r="P43" s="39"/>
      <c r="Q43" s="37">
        <v>0</v>
      </c>
      <c r="R43" s="39"/>
      <c r="S43" s="12">
        <f t="shared" si="3"/>
        <v>37000</v>
      </c>
      <c r="T43" s="12">
        <v>0</v>
      </c>
      <c r="U43" s="12"/>
      <c r="V43" s="37">
        <v>0</v>
      </c>
      <c r="W43" s="39"/>
      <c r="X43" s="12">
        <f t="shared" si="4"/>
        <v>37000</v>
      </c>
    </row>
    <row r="44" spans="1:25" s="2" customFormat="1" ht="73.5" customHeight="1" x14ac:dyDescent="0.3">
      <c r="A44" s="19">
        <v>20</v>
      </c>
      <c r="B44" s="52" t="s">
        <v>73</v>
      </c>
      <c r="C44" s="53"/>
      <c r="D44" s="54"/>
      <c r="E44" s="43">
        <v>722</v>
      </c>
      <c r="F44" s="43"/>
      <c r="G44" s="14"/>
      <c r="H44" s="10" t="s">
        <v>78</v>
      </c>
      <c r="I44" s="40" t="s">
        <v>63</v>
      </c>
      <c r="J44" s="41"/>
      <c r="K44" s="42"/>
      <c r="L44" s="37">
        <v>33000</v>
      </c>
      <c r="M44" s="39"/>
      <c r="N44" s="37">
        <v>0</v>
      </c>
      <c r="O44" s="38"/>
      <c r="P44" s="39"/>
      <c r="Q44" s="37">
        <v>0</v>
      </c>
      <c r="R44" s="39"/>
      <c r="S44" s="12">
        <f t="shared" si="3"/>
        <v>33000</v>
      </c>
      <c r="T44" s="12">
        <v>0</v>
      </c>
      <c r="U44" s="12"/>
      <c r="V44" s="37">
        <v>0</v>
      </c>
      <c r="W44" s="39"/>
      <c r="X44" s="12">
        <f t="shared" si="4"/>
        <v>33000</v>
      </c>
    </row>
    <row r="45" spans="1:25" s="2" customFormat="1" ht="68.25" customHeight="1" x14ac:dyDescent="0.3">
      <c r="A45" s="19">
        <v>21</v>
      </c>
      <c r="B45" s="52" t="s">
        <v>79</v>
      </c>
      <c r="C45" s="53"/>
      <c r="D45" s="54"/>
      <c r="E45" s="43">
        <v>769</v>
      </c>
      <c r="F45" s="43"/>
      <c r="G45" s="14"/>
      <c r="H45" s="10" t="s">
        <v>78</v>
      </c>
      <c r="I45" s="40" t="s">
        <v>55</v>
      </c>
      <c r="J45" s="41"/>
      <c r="K45" s="42"/>
      <c r="L45" s="37">
        <v>37000</v>
      </c>
      <c r="M45" s="39"/>
      <c r="N45" s="37">
        <v>0</v>
      </c>
      <c r="O45" s="38"/>
      <c r="P45" s="39"/>
      <c r="Q45" s="37">
        <v>0</v>
      </c>
      <c r="R45" s="39"/>
      <c r="S45" s="12">
        <f t="shared" si="3"/>
        <v>37000</v>
      </c>
      <c r="T45" s="12">
        <v>0</v>
      </c>
      <c r="U45" s="12"/>
      <c r="V45" s="37">
        <v>0</v>
      </c>
      <c r="W45" s="39"/>
      <c r="X45" s="12">
        <f t="shared" si="4"/>
        <v>37000</v>
      </c>
    </row>
    <row r="46" spans="1:25" s="2" customFormat="1" ht="47.25" customHeight="1" x14ac:dyDescent="0.3">
      <c r="A46" s="9"/>
      <c r="B46" s="48" t="s">
        <v>99</v>
      </c>
      <c r="C46" s="48"/>
      <c r="D46" s="48"/>
      <c r="E46" s="49">
        <f>SUM(E25:E45)</f>
        <v>16407</v>
      </c>
      <c r="F46" s="48"/>
      <c r="G46" s="17"/>
      <c r="H46" s="20"/>
      <c r="I46" s="48"/>
      <c r="J46" s="48"/>
      <c r="K46" s="48"/>
      <c r="L46" s="49">
        <f>SUM(L25:L45)</f>
        <v>657000</v>
      </c>
      <c r="M46" s="48"/>
      <c r="N46" s="58">
        <f>SUM(N26:N45)</f>
        <v>0</v>
      </c>
      <c r="O46" s="58"/>
      <c r="P46" s="58"/>
      <c r="Q46" s="49">
        <f>SUM(Q26:R45)</f>
        <v>0</v>
      </c>
      <c r="R46" s="48"/>
      <c r="S46" s="17">
        <f>SUM(S25:S45)</f>
        <v>657000</v>
      </c>
      <c r="T46" s="17">
        <f>SUM(T26:U45)</f>
        <v>0</v>
      </c>
      <c r="U46" s="21"/>
      <c r="V46" s="58">
        <v>0</v>
      </c>
      <c r="W46" s="58"/>
      <c r="X46" s="17">
        <f>SUM(X25:X45)</f>
        <v>657000</v>
      </c>
      <c r="Y46" s="3"/>
    </row>
    <row r="47" spans="1:25" s="2" customFormat="1" ht="30.75" customHeight="1" x14ac:dyDescent="0.3">
      <c r="A47" s="20"/>
      <c r="B47" s="44" t="s">
        <v>98</v>
      </c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6"/>
      <c r="Y47" s="4"/>
    </row>
    <row r="48" spans="1:25" s="2" customFormat="1" ht="85.5" customHeight="1" x14ac:dyDescent="0.3">
      <c r="A48" s="10"/>
      <c r="B48" s="47" t="s">
        <v>26</v>
      </c>
      <c r="C48" s="47"/>
      <c r="D48" s="47"/>
      <c r="E48" s="59"/>
      <c r="F48" s="60"/>
      <c r="G48" s="22"/>
      <c r="H48" s="10" t="s">
        <v>76</v>
      </c>
      <c r="I48" s="40" t="s">
        <v>77</v>
      </c>
      <c r="J48" s="41"/>
      <c r="K48" s="42"/>
      <c r="L48" s="37">
        <v>30000</v>
      </c>
      <c r="M48" s="39"/>
      <c r="N48" s="37">
        <v>0</v>
      </c>
      <c r="O48" s="38"/>
      <c r="P48" s="39"/>
      <c r="Q48" s="105">
        <v>0</v>
      </c>
      <c r="R48" s="105"/>
      <c r="S48" s="12">
        <v>20000</v>
      </c>
      <c r="T48" s="105">
        <v>0</v>
      </c>
      <c r="U48" s="105"/>
      <c r="V48" s="105">
        <v>0</v>
      </c>
      <c r="W48" s="105"/>
      <c r="X48" s="12">
        <v>30000</v>
      </c>
    </row>
    <row r="49" spans="1:24" s="2" customFormat="1" ht="29.25" customHeight="1" x14ac:dyDescent="0.3">
      <c r="A49" s="10"/>
      <c r="B49" s="44" t="s">
        <v>100</v>
      </c>
      <c r="C49" s="45"/>
      <c r="D49" s="46"/>
      <c r="E49" s="59"/>
      <c r="F49" s="60"/>
      <c r="G49" s="22"/>
      <c r="H49" s="12"/>
      <c r="I49" s="37"/>
      <c r="J49" s="38"/>
      <c r="K49" s="39"/>
      <c r="L49" s="61">
        <f>L48</f>
        <v>30000</v>
      </c>
      <c r="M49" s="62"/>
      <c r="N49" s="61">
        <f>N48</f>
        <v>0</v>
      </c>
      <c r="O49" s="63"/>
      <c r="P49" s="62"/>
      <c r="Q49" s="61">
        <f>Q48</f>
        <v>0</v>
      </c>
      <c r="R49" s="62"/>
      <c r="S49" s="21">
        <f>S48</f>
        <v>20000</v>
      </c>
      <c r="T49" s="21">
        <f>T48</f>
        <v>0</v>
      </c>
      <c r="U49" s="21"/>
      <c r="V49" s="61">
        <f>V48</f>
        <v>0</v>
      </c>
      <c r="W49" s="62"/>
      <c r="X49" s="21">
        <f>X48</f>
        <v>30000</v>
      </c>
    </row>
    <row r="50" spans="1:24" s="2" customFormat="1" ht="42" customHeight="1" x14ac:dyDescent="0.3">
      <c r="A50" s="23"/>
      <c r="B50" s="48" t="s">
        <v>32</v>
      </c>
      <c r="C50" s="48"/>
      <c r="D50" s="48"/>
      <c r="E50" s="58">
        <f>E23+E46</f>
        <v>21681.5</v>
      </c>
      <c r="F50" s="58"/>
      <c r="G50" s="24">
        <f>G23</f>
        <v>5274.5</v>
      </c>
      <c r="H50" s="21"/>
      <c r="I50" s="61"/>
      <c r="J50" s="63"/>
      <c r="K50" s="62"/>
      <c r="L50" s="61">
        <f>L23++L46+L49</f>
        <v>4935306</v>
      </c>
      <c r="M50" s="62"/>
      <c r="N50" s="58">
        <f>N23</f>
        <v>1285602.8</v>
      </c>
      <c r="O50" s="58"/>
      <c r="P50" s="58"/>
      <c r="Q50" s="61">
        <f>Q49</f>
        <v>0</v>
      </c>
      <c r="R50" s="62"/>
      <c r="S50" s="21">
        <f>S23+S46+S49</f>
        <v>4316717.1899999995</v>
      </c>
      <c r="T50" s="58">
        <v>0</v>
      </c>
      <c r="U50" s="58"/>
      <c r="V50" s="58">
        <f>V23+V46+V49</f>
        <v>1500000</v>
      </c>
      <c r="W50" s="58"/>
      <c r="X50" s="21">
        <f>X23+X46+X49</f>
        <v>2826717.19</v>
      </c>
    </row>
    <row r="51" spans="1:24" s="2" customFormat="1" ht="27.75" customHeight="1" x14ac:dyDescent="0.3">
      <c r="A51" s="98" t="s">
        <v>36</v>
      </c>
      <c r="B51" s="99"/>
      <c r="C51" s="99"/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86"/>
      <c r="O51" s="86"/>
      <c r="P51" s="25"/>
      <c r="Q51" s="25"/>
      <c r="R51" s="25"/>
      <c r="S51" s="25"/>
      <c r="T51" s="25"/>
      <c r="U51" s="25"/>
      <c r="V51" s="25"/>
      <c r="W51" s="25"/>
      <c r="X51" s="26"/>
    </row>
    <row r="52" spans="1:24" ht="43.5" customHeight="1" x14ac:dyDescent="0.25">
      <c r="A52" s="76" t="s">
        <v>24</v>
      </c>
      <c r="B52" s="89" t="s">
        <v>39</v>
      </c>
      <c r="C52" s="90"/>
      <c r="D52" s="91"/>
      <c r="E52" s="89" t="s">
        <v>40</v>
      </c>
      <c r="F52" s="91"/>
      <c r="G52" s="59" t="s">
        <v>3</v>
      </c>
      <c r="H52" s="60"/>
      <c r="I52" s="89" t="s">
        <v>43</v>
      </c>
      <c r="J52" s="90"/>
      <c r="K52" s="91"/>
      <c r="L52" s="89" t="s">
        <v>37</v>
      </c>
      <c r="M52" s="91"/>
      <c r="N52" s="64" t="s">
        <v>38</v>
      </c>
      <c r="O52" s="64"/>
      <c r="P52" s="64"/>
      <c r="Q52" s="27"/>
      <c r="R52" s="27"/>
      <c r="S52" s="27"/>
      <c r="T52" s="27"/>
      <c r="U52" s="27"/>
      <c r="V52" s="27"/>
      <c r="W52" s="27"/>
      <c r="X52" s="27"/>
    </row>
    <row r="53" spans="1:24" ht="56.25" x14ac:dyDescent="0.25">
      <c r="A53" s="78"/>
      <c r="B53" s="92"/>
      <c r="C53" s="93"/>
      <c r="D53" s="94"/>
      <c r="E53" s="92"/>
      <c r="F53" s="94"/>
      <c r="G53" s="9" t="s">
        <v>41</v>
      </c>
      <c r="H53" s="9" t="s">
        <v>42</v>
      </c>
      <c r="I53" s="92"/>
      <c r="J53" s="93"/>
      <c r="K53" s="94"/>
      <c r="L53" s="92"/>
      <c r="M53" s="94"/>
      <c r="N53" s="64"/>
      <c r="O53" s="64"/>
      <c r="P53" s="64"/>
      <c r="Q53" s="27"/>
      <c r="R53" s="27"/>
      <c r="S53" s="27"/>
      <c r="T53" s="27"/>
      <c r="U53" s="27"/>
      <c r="V53" s="27"/>
      <c r="W53" s="27"/>
      <c r="X53" s="27"/>
    </row>
    <row r="54" spans="1:24" ht="72" customHeight="1" x14ac:dyDescent="0.25">
      <c r="A54" s="9">
        <v>1</v>
      </c>
      <c r="B54" s="56" t="s">
        <v>88</v>
      </c>
      <c r="C54" s="97"/>
      <c r="D54" s="57"/>
      <c r="E54" s="59" t="s">
        <v>96</v>
      </c>
      <c r="F54" s="60"/>
      <c r="G54" s="30" t="s">
        <v>89</v>
      </c>
      <c r="H54" s="10" t="s">
        <v>80</v>
      </c>
      <c r="I54" s="40" t="s">
        <v>90</v>
      </c>
      <c r="J54" s="41"/>
      <c r="K54" s="42"/>
      <c r="L54" s="56" t="s">
        <v>46</v>
      </c>
      <c r="M54" s="57"/>
      <c r="N54" s="64" t="s">
        <v>85</v>
      </c>
      <c r="O54" s="64"/>
      <c r="P54" s="64"/>
      <c r="Q54" s="27"/>
      <c r="R54" s="27"/>
      <c r="S54" s="27"/>
      <c r="T54" s="27"/>
      <c r="U54" s="27"/>
      <c r="V54" s="27"/>
      <c r="W54" s="27"/>
      <c r="X54" s="27"/>
    </row>
    <row r="55" spans="1:24" ht="96" customHeight="1" x14ac:dyDescent="0.25">
      <c r="A55" s="9">
        <v>2</v>
      </c>
      <c r="B55" s="56" t="s">
        <v>34</v>
      </c>
      <c r="C55" s="97"/>
      <c r="D55" s="57"/>
      <c r="E55" s="59" t="s">
        <v>44</v>
      </c>
      <c r="F55" s="60"/>
      <c r="G55" s="11" t="s">
        <v>80</v>
      </c>
      <c r="H55" s="10" t="s">
        <v>57</v>
      </c>
      <c r="I55" s="40" t="s">
        <v>86</v>
      </c>
      <c r="J55" s="41"/>
      <c r="K55" s="42"/>
      <c r="L55" s="56" t="s">
        <v>46</v>
      </c>
      <c r="M55" s="57"/>
      <c r="N55" s="64" t="s">
        <v>85</v>
      </c>
      <c r="O55" s="64"/>
      <c r="P55" s="64"/>
      <c r="Q55" s="27"/>
      <c r="R55" s="27"/>
      <c r="S55" s="27"/>
      <c r="T55" s="27"/>
      <c r="U55" s="27"/>
      <c r="V55" s="27"/>
      <c r="W55" s="27"/>
      <c r="X55" s="27"/>
    </row>
    <row r="56" spans="1:24" ht="96" customHeight="1" x14ac:dyDescent="0.25">
      <c r="A56" s="9">
        <v>3</v>
      </c>
      <c r="B56" s="56" t="s">
        <v>35</v>
      </c>
      <c r="C56" s="97"/>
      <c r="D56" s="57"/>
      <c r="E56" s="59" t="s">
        <v>45</v>
      </c>
      <c r="F56" s="60"/>
      <c r="G56" s="11" t="s">
        <v>57</v>
      </c>
      <c r="H56" s="10" t="s">
        <v>63</v>
      </c>
      <c r="I56" s="65" t="s">
        <v>87</v>
      </c>
      <c r="J56" s="66"/>
      <c r="K56" s="67"/>
      <c r="L56" s="56" t="s">
        <v>46</v>
      </c>
      <c r="M56" s="57"/>
      <c r="N56" s="64" t="s">
        <v>95</v>
      </c>
      <c r="O56" s="64"/>
      <c r="P56" s="64"/>
      <c r="Q56" s="27"/>
      <c r="R56" s="27"/>
      <c r="S56" s="27"/>
      <c r="T56" s="27"/>
      <c r="U56" s="27"/>
      <c r="V56" s="27"/>
      <c r="W56" s="27"/>
      <c r="X56" s="27"/>
    </row>
    <row r="57" spans="1:24" ht="72" customHeight="1" x14ac:dyDescent="0.25">
      <c r="A57" s="34">
        <v>4</v>
      </c>
      <c r="B57" s="52" t="s">
        <v>101</v>
      </c>
      <c r="C57" s="53"/>
      <c r="D57" s="54"/>
      <c r="E57" s="59" t="s">
        <v>45</v>
      </c>
      <c r="F57" s="60"/>
      <c r="G57" s="30" t="s">
        <v>55</v>
      </c>
      <c r="H57" s="10" t="s">
        <v>61</v>
      </c>
      <c r="I57" s="65" t="s">
        <v>103</v>
      </c>
      <c r="J57" s="66"/>
      <c r="K57" s="67"/>
      <c r="L57" s="56" t="s">
        <v>46</v>
      </c>
      <c r="M57" s="57"/>
      <c r="N57" s="64" t="s">
        <v>95</v>
      </c>
      <c r="O57" s="64"/>
      <c r="P57" s="64"/>
      <c r="Q57" s="27"/>
      <c r="R57" s="27"/>
      <c r="S57" s="27"/>
      <c r="T57" s="27"/>
      <c r="U57" s="27"/>
      <c r="V57" s="27"/>
      <c r="W57" s="27"/>
      <c r="X57" s="27"/>
    </row>
    <row r="58" spans="1:24" ht="72" customHeight="1" x14ac:dyDescent="0.25">
      <c r="A58" s="9">
        <v>5</v>
      </c>
      <c r="B58" s="68" t="s">
        <v>66</v>
      </c>
      <c r="C58" s="53"/>
      <c r="D58" s="54"/>
      <c r="E58" s="59" t="s">
        <v>45</v>
      </c>
      <c r="F58" s="60"/>
      <c r="G58" s="30" t="s">
        <v>55</v>
      </c>
      <c r="H58" s="10" t="s">
        <v>61</v>
      </c>
      <c r="I58" s="40" t="s">
        <v>104</v>
      </c>
      <c r="J58" s="41"/>
      <c r="K58" s="42"/>
      <c r="L58" s="56" t="s">
        <v>46</v>
      </c>
      <c r="M58" s="57"/>
      <c r="N58" s="64" t="s">
        <v>95</v>
      </c>
      <c r="O58" s="64"/>
      <c r="P58" s="64"/>
      <c r="Q58" s="27"/>
      <c r="R58" s="27"/>
      <c r="S58" s="28"/>
      <c r="T58" s="27"/>
      <c r="U58" s="27"/>
      <c r="V58" s="27"/>
      <c r="W58" s="27"/>
      <c r="X58" s="27"/>
    </row>
    <row r="59" spans="1:24" x14ac:dyDescent="0.25">
      <c r="A59" s="5"/>
      <c r="B59" s="100"/>
      <c r="C59" s="100"/>
      <c r="D59" s="100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x14ac:dyDescent="0.25">
      <c r="A60" s="5"/>
      <c r="B60" s="7"/>
      <c r="C60" s="7"/>
      <c r="D60" s="7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x14ac:dyDescent="0.25">
      <c r="A61" s="5"/>
      <c r="B61" s="7"/>
      <c r="C61" s="7"/>
      <c r="D61" s="7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x14ac:dyDescent="0.25">
      <c r="A62" s="5"/>
      <c r="B62" s="100"/>
      <c r="C62" s="100"/>
      <c r="D62" s="100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</sheetData>
  <mergeCells count="284">
    <mergeCell ref="V43:W43"/>
    <mergeCell ref="N45:P45"/>
    <mergeCell ref="N42:P42"/>
    <mergeCell ref="L50:M50"/>
    <mergeCell ref="L54:M54"/>
    <mergeCell ref="Q42:R42"/>
    <mergeCell ref="I40:K40"/>
    <mergeCell ref="L40:M40"/>
    <mergeCell ref="N40:P40"/>
    <mergeCell ref="Q40:R40"/>
    <mergeCell ref="V40:W40"/>
    <mergeCell ref="N41:P41"/>
    <mergeCell ref="Q41:R41"/>
    <mergeCell ref="V41:W41"/>
    <mergeCell ref="I43:K43"/>
    <mergeCell ref="B39:D39"/>
    <mergeCell ref="E39:F39"/>
    <mergeCell ref="B43:D43"/>
    <mergeCell ref="E43:F43"/>
    <mergeCell ref="N52:P53"/>
    <mergeCell ref="N54:P54"/>
    <mergeCell ref="V44:W44"/>
    <mergeCell ref="V45:W45"/>
    <mergeCell ref="V42:W42"/>
    <mergeCell ref="Q44:R44"/>
    <mergeCell ref="N44:P44"/>
    <mergeCell ref="T50:U50"/>
    <mergeCell ref="V50:W50"/>
    <mergeCell ref="Q49:R49"/>
    <mergeCell ref="V49:W49"/>
    <mergeCell ref="N48:P48"/>
    <mergeCell ref="Q48:R48"/>
    <mergeCell ref="T48:U48"/>
    <mergeCell ref="V48:W48"/>
    <mergeCell ref="Q45:R45"/>
    <mergeCell ref="L43:M43"/>
    <mergeCell ref="N43:P43"/>
    <mergeCell ref="Q43:R43"/>
    <mergeCell ref="Q25:R25"/>
    <mergeCell ref="N25:P25"/>
    <mergeCell ref="V25:W25"/>
    <mergeCell ref="Q34:R34"/>
    <mergeCell ref="E33:F33"/>
    <mergeCell ref="L22:M22"/>
    <mergeCell ref="L45:M45"/>
    <mergeCell ref="B36:D36"/>
    <mergeCell ref="B37:D37"/>
    <mergeCell ref="E36:F36"/>
    <mergeCell ref="E37:F37"/>
    <mergeCell ref="B38:D38"/>
    <mergeCell ref="B44:D44"/>
    <mergeCell ref="B45:D45"/>
    <mergeCell ref="E38:F38"/>
    <mergeCell ref="E44:F44"/>
    <mergeCell ref="E45:F45"/>
    <mergeCell ref="I38:K38"/>
    <mergeCell ref="I44:K44"/>
    <mergeCell ref="I45:K45"/>
    <mergeCell ref="L35:M35"/>
    <mergeCell ref="L38:M38"/>
    <mergeCell ref="L44:M44"/>
    <mergeCell ref="B35:D35"/>
    <mergeCell ref="Q35:R35"/>
    <mergeCell ref="Q38:R38"/>
    <mergeCell ref="N38:P38"/>
    <mergeCell ref="N36:P36"/>
    <mergeCell ref="N37:P37"/>
    <mergeCell ref="A24:X24"/>
    <mergeCell ref="B25:D25"/>
    <mergeCell ref="V34:W34"/>
    <mergeCell ref="Q30:R30"/>
    <mergeCell ref="V29:W29"/>
    <mergeCell ref="V30:W30"/>
    <mergeCell ref="N31:P31"/>
    <mergeCell ref="Q31:R31"/>
    <mergeCell ref="V31:W31"/>
    <mergeCell ref="N32:P32"/>
    <mergeCell ref="N33:P33"/>
    <mergeCell ref="L30:M30"/>
    <mergeCell ref="N29:P29"/>
    <mergeCell ref="N30:P30"/>
    <mergeCell ref="I33:K33"/>
    <mergeCell ref="B31:D31"/>
    <mergeCell ref="B32:D32"/>
    <mergeCell ref="B33:D33"/>
    <mergeCell ref="E31:F31"/>
    <mergeCell ref="L25:M25"/>
    <mergeCell ref="B29:D29"/>
    <mergeCell ref="L33:M33"/>
    <mergeCell ref="B41:D41"/>
    <mergeCell ref="E41:F41"/>
    <mergeCell ref="E25:F25"/>
    <mergeCell ref="I25:K25"/>
    <mergeCell ref="I32:K32"/>
    <mergeCell ref="L31:M31"/>
    <mergeCell ref="L32:M32"/>
    <mergeCell ref="L36:M36"/>
    <mergeCell ref="L37:M37"/>
    <mergeCell ref="B34:D34"/>
    <mergeCell ref="I34:K34"/>
    <mergeCell ref="L34:M34"/>
    <mergeCell ref="I39:K39"/>
    <mergeCell ref="E35:F35"/>
    <mergeCell ref="I35:K35"/>
    <mergeCell ref="V28:W28"/>
    <mergeCell ref="Q29:R29"/>
    <mergeCell ref="Q32:R32"/>
    <mergeCell ref="Q33:R33"/>
    <mergeCell ref="V32:W32"/>
    <mergeCell ref="V33:W33"/>
    <mergeCell ref="B30:D30"/>
    <mergeCell ref="E29:F29"/>
    <mergeCell ref="E30:F30"/>
    <mergeCell ref="I29:K29"/>
    <mergeCell ref="I30:K30"/>
    <mergeCell ref="L29:M29"/>
    <mergeCell ref="B28:D28"/>
    <mergeCell ref="E28:F28"/>
    <mergeCell ref="I28:K28"/>
    <mergeCell ref="L28:M28"/>
    <mergeCell ref="N28:P28"/>
    <mergeCell ref="Q28:R28"/>
    <mergeCell ref="E32:F32"/>
    <mergeCell ref="I31:K31"/>
    <mergeCell ref="I41:K41"/>
    <mergeCell ref="B59:D59"/>
    <mergeCell ref="B62:D62"/>
    <mergeCell ref="E54:F54"/>
    <mergeCell ref="E55:F55"/>
    <mergeCell ref="E58:F58"/>
    <mergeCell ref="B54:D54"/>
    <mergeCell ref="B55:D55"/>
    <mergeCell ref="B58:D58"/>
    <mergeCell ref="B46:D46"/>
    <mergeCell ref="E46:F46"/>
    <mergeCell ref="B56:D56"/>
    <mergeCell ref="E56:F56"/>
    <mergeCell ref="B50:D50"/>
    <mergeCell ref="E50:F50"/>
    <mergeCell ref="B49:D49"/>
    <mergeCell ref="B57:D57"/>
    <mergeCell ref="E57:F57"/>
    <mergeCell ref="B40:D40"/>
    <mergeCell ref="E40:F40"/>
    <mergeCell ref="B42:D42"/>
    <mergeCell ref="E42:F42"/>
    <mergeCell ref="I42:K42"/>
    <mergeCell ref="A52:A53"/>
    <mergeCell ref="E52:F53"/>
    <mergeCell ref="G52:H52"/>
    <mergeCell ref="I52:K53"/>
    <mergeCell ref="L52:M53"/>
    <mergeCell ref="A51:O51"/>
    <mergeCell ref="B52:D53"/>
    <mergeCell ref="I50:K50"/>
    <mergeCell ref="Q50:R50"/>
    <mergeCell ref="T16:U16"/>
    <mergeCell ref="V16:W16"/>
    <mergeCell ref="B18:D18"/>
    <mergeCell ref="E18:F18"/>
    <mergeCell ref="I18:K18"/>
    <mergeCell ref="L18:M18"/>
    <mergeCell ref="N18:P18"/>
    <mergeCell ref="Q18:R18"/>
    <mergeCell ref="B16:D16"/>
    <mergeCell ref="E16:F16"/>
    <mergeCell ref="I16:K16"/>
    <mergeCell ref="L16:M16"/>
    <mergeCell ref="N16:P16"/>
    <mergeCell ref="Q16:R16"/>
    <mergeCell ref="V18:W18"/>
    <mergeCell ref="A17:X17"/>
    <mergeCell ref="A8:X8"/>
    <mergeCell ref="A10:A15"/>
    <mergeCell ref="B10:D15"/>
    <mergeCell ref="E10:F15"/>
    <mergeCell ref="G10:G15"/>
    <mergeCell ref="H10:K13"/>
    <mergeCell ref="L10:P11"/>
    <mergeCell ref="Q10:R15"/>
    <mergeCell ref="S10:X10"/>
    <mergeCell ref="S11:S15"/>
    <mergeCell ref="T11:X11"/>
    <mergeCell ref="L12:M15"/>
    <mergeCell ref="N12:P15"/>
    <mergeCell ref="T12:U15"/>
    <mergeCell ref="V12:X13"/>
    <mergeCell ref="H14:H15"/>
    <mergeCell ref="I14:K15"/>
    <mergeCell ref="V14:W15"/>
    <mergeCell ref="X14:X15"/>
    <mergeCell ref="I20:K20"/>
    <mergeCell ref="V21:W21"/>
    <mergeCell ref="L20:M20"/>
    <mergeCell ref="B22:D22"/>
    <mergeCell ref="E22:F22"/>
    <mergeCell ref="I22:K22"/>
    <mergeCell ref="E23:F23"/>
    <mergeCell ref="I23:K23"/>
    <mergeCell ref="L23:M23"/>
    <mergeCell ref="N23:P23"/>
    <mergeCell ref="V26:W26"/>
    <mergeCell ref="N26:P26"/>
    <mergeCell ref="Q26:R26"/>
    <mergeCell ref="B27:D27"/>
    <mergeCell ref="E27:F27"/>
    <mergeCell ref="I27:K27"/>
    <mergeCell ref="L27:M27"/>
    <mergeCell ref="N27:P27"/>
    <mergeCell ref="Q27:R27"/>
    <mergeCell ref="V27:W27"/>
    <mergeCell ref="B26:D26"/>
    <mergeCell ref="E26:F26"/>
    <mergeCell ref="I26:K26"/>
    <mergeCell ref="L26:M26"/>
    <mergeCell ref="L58:M58"/>
    <mergeCell ref="N50:P50"/>
    <mergeCell ref="E48:F48"/>
    <mergeCell ref="E49:F49"/>
    <mergeCell ref="I49:K49"/>
    <mergeCell ref="L49:M49"/>
    <mergeCell ref="N49:P49"/>
    <mergeCell ref="I54:K54"/>
    <mergeCell ref="I55:K55"/>
    <mergeCell ref="I58:K58"/>
    <mergeCell ref="I48:K48"/>
    <mergeCell ref="L48:M48"/>
    <mergeCell ref="N58:P58"/>
    <mergeCell ref="N56:P56"/>
    <mergeCell ref="N55:P55"/>
    <mergeCell ref="I56:K56"/>
    <mergeCell ref="L56:M56"/>
    <mergeCell ref="L55:M55"/>
    <mergeCell ref="I57:K57"/>
    <mergeCell ref="L57:M57"/>
    <mergeCell ref="N57:P57"/>
    <mergeCell ref="Q23:R23"/>
    <mergeCell ref="V22:W22"/>
    <mergeCell ref="N22:P22"/>
    <mergeCell ref="B19:D19"/>
    <mergeCell ref="E19:F19"/>
    <mergeCell ref="I19:K19"/>
    <mergeCell ref="L19:M19"/>
    <mergeCell ref="N19:P19"/>
    <mergeCell ref="Q19:R19"/>
    <mergeCell ref="V19:W19"/>
    <mergeCell ref="B21:D21"/>
    <mergeCell ref="E21:F21"/>
    <mergeCell ref="I21:K21"/>
    <mergeCell ref="L21:M21"/>
    <mergeCell ref="N21:P21"/>
    <mergeCell ref="V23:W23"/>
    <mergeCell ref="B23:D23"/>
    <mergeCell ref="N20:P20"/>
    <mergeCell ref="Q20:R20"/>
    <mergeCell ref="V20:W20"/>
    <mergeCell ref="Q21:R21"/>
    <mergeCell ref="Q22:R22"/>
    <mergeCell ref="B20:D20"/>
    <mergeCell ref="E20:F20"/>
    <mergeCell ref="N34:P34"/>
    <mergeCell ref="I36:K36"/>
    <mergeCell ref="I37:K37"/>
    <mergeCell ref="E34:F34"/>
    <mergeCell ref="B47:X47"/>
    <mergeCell ref="B48:D48"/>
    <mergeCell ref="I46:K46"/>
    <mergeCell ref="L46:M46"/>
    <mergeCell ref="Q46:R46"/>
    <mergeCell ref="L39:M39"/>
    <mergeCell ref="V46:W46"/>
    <mergeCell ref="N46:P46"/>
    <mergeCell ref="N39:P39"/>
    <mergeCell ref="Q39:R39"/>
    <mergeCell ref="V39:W39"/>
    <mergeCell ref="L41:M41"/>
    <mergeCell ref="L42:M42"/>
    <mergeCell ref="N35:P35"/>
    <mergeCell ref="V38:W38"/>
    <mergeCell ref="Q36:R36"/>
    <mergeCell ref="Q37:R37"/>
    <mergeCell ref="V35:W35"/>
    <mergeCell ref="V36:W36"/>
    <mergeCell ref="V37:W37"/>
  </mergeCells>
  <pageMargins left="0.43307086614173229" right="0.19685039370078741" top="0.74803149606299213" bottom="0.19685039370078741" header="0.31496062992125984" footer="0.11811023622047245"/>
  <pageSetup paperSize="9" scale="50" fitToHeight="0" orientation="landscape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2026</vt:lpstr>
      <vt:lpstr>'2026'!Область_печати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2026-01-30T07:24:15Z</dcterms:modified>
</cp:coreProperties>
</file>