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АБОТА\письма\2026\Письма в райисполкомы\Письма в РИК по планам июнь\Смолевичский РИК\"/>
    </mc:Choice>
  </mc:AlternateContent>
  <xr:revisionPtr revIDLastSave="0" documentId="13_ncr:1_{D062262B-938B-4379-B8C4-AADD2AD2E502}" xr6:coauthVersionLast="47" xr6:coauthVersionMax="47" xr10:uidLastSave="{00000000-0000-0000-0000-000000000000}"/>
  <bookViews>
    <workbookView xWindow="-108" yWindow="-108" windowWidth="30936" windowHeight="16896" tabRatio="490" xr2:uid="{00000000-000D-0000-FFFF-FFFF00000000}"/>
  </bookViews>
  <sheets>
    <sheet name="План26-30" sheetId="1" r:id="rId1"/>
  </sheets>
  <externalReferences>
    <externalReference r:id="rId2"/>
    <externalReference r:id="rId3"/>
  </externalReferences>
  <definedNames>
    <definedName name="_xlnm.Print_Area" localSheetId="0">'План26-30'!$A$1:$M$21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J17" i="1" l="1"/>
  <c r="H17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H16" i="1" l="1"/>
  <c r="I20" i="1" l="1"/>
  <c r="K20" i="1"/>
  <c r="H11" i="1" l="1"/>
  <c r="G11" i="1"/>
  <c r="I15" i="1" l="1"/>
  <c r="G15" i="1"/>
  <c r="G13" i="1"/>
  <c r="J18" i="1" l="1"/>
  <c r="H18" i="1"/>
  <c r="K14" i="1" l="1"/>
  <c r="I14" i="1"/>
  <c r="K19" i="1"/>
  <c r="I19" i="1"/>
  <c r="J21" i="1" l="1"/>
  <c r="H21" i="1"/>
  <c r="I13" i="1"/>
</calcChain>
</file>

<file path=xl/sharedStrings.xml><?xml version="1.0" encoding="utf-8"?>
<sst xmlns="http://schemas.openxmlformats.org/spreadsheetml/2006/main" count="53" uniqueCount="36">
  <si>
    <t>№ п/п</t>
  </si>
  <si>
    <t>Наименование объекта реконструкции и его адрес</t>
  </si>
  <si>
    <t>Газификация населённого пункта</t>
  </si>
  <si>
    <t>Протяжённость электрических сетей, км</t>
  </si>
  <si>
    <t>Выполнение СМР</t>
  </si>
  <si>
    <t>2026 г.</t>
  </si>
  <si>
    <t>2027 г.</t>
  </si>
  <si>
    <t>2028 г.</t>
  </si>
  <si>
    <t>2029 г.</t>
  </si>
  <si>
    <t>2030 г.</t>
  </si>
  <si>
    <t>Перспективный план</t>
  </si>
  <si>
    <t>Смолевичский РЭС</t>
  </si>
  <si>
    <t xml:space="preserve">реконструкции распределительных электрических сетей эксплуатируемого жилищного фонда граждан, расположенного в индивидуальной жилой застройке, </t>
  </si>
  <si>
    <t>Примечание</t>
  </si>
  <si>
    <t>Сроки реализпации этапов реконструкции</t>
  </si>
  <si>
    <t>Разработка            ППД и ПСД</t>
  </si>
  <si>
    <t>Предварительные расходы, связанные с реконструкцией, тыс.рублей с НДС</t>
  </si>
  <si>
    <t>Использование электрической энергии для нужд отопления, горячего водоснабжения и пищеприготовления после завершения реконструкции</t>
  </si>
  <si>
    <t>ФИЛИАЛ "БОРИСОВСКИЕ ЭЛЕКТРИЧЕСКИЕ СЕТИ"</t>
  </si>
  <si>
    <t>Газифицирован</t>
  </si>
  <si>
    <t>Частично газифицирован</t>
  </si>
  <si>
    <t>Реконструкция сетей 0,4-10 кВ и ТП 10/0,4 кВ № 98, 108 н.п. Верхмень Смолевичского района Минской области</t>
  </si>
  <si>
    <t>Реконструкция ВЛ 10 кВ № 303 ПС 35 кВ «Смолевичи» и КТП № 120, 766, ул. Куприянова, Первомайская в г. Смолевичи, Минская область</t>
  </si>
  <si>
    <t>Реконструкция ВЛ 0,4-10 кВ и ТП 10/0,4 кВ № 103 н.п. Дуброва Курганского сельсовета Смолевичского района Минской области</t>
  </si>
  <si>
    <t>Предусмотрено</t>
  </si>
  <si>
    <t>Не газифицирован</t>
  </si>
  <si>
    <t>Реконструкция электрических сетей 0,4-10 кВ и КТП №150 в н.п. Полевая Смолевичского района Минской области</t>
  </si>
  <si>
    <t>Реконструкция электрических сетей 0,4-10 кВ и КТП № 85 в н.п. Пятилетка Смолевичского района Минской области</t>
  </si>
  <si>
    <t>Реконструкция сетей 10-0,4 кВ в н.п. Асташонки Смолевичского района Минской области</t>
  </si>
  <si>
    <t>Реконструкция сетей 10-0,4 кВ и КТП-183 в н.п. Избицкое Смолевичского района Минской области</t>
  </si>
  <si>
    <t>Реконструкция сетей 10-0,4 кВ и КТП-82 в н.п. Старина Смолевичского района Минской области</t>
  </si>
  <si>
    <t>Реконструкция сетей 10-0,4 кВ в н.п. Шабуни Смолевичского района Минской области</t>
  </si>
  <si>
    <t>Реконструкция сетей 10-0,4 кВ по ул. Ленинская и пер. Ленинскому в г. Смолевичи Смолевичского района Минской области</t>
  </si>
  <si>
    <t>Реконструкция электрических сетей 0,4-10 кВ в н.п. Заямное Смолевичского района Минской области</t>
  </si>
  <si>
    <t>по которым в 2026 - 2030 годах РУП "Минскэнерго" предусматривает выполнение работ. Корректировка 1.</t>
  </si>
  <si>
    <t>(выписка по Смолевичскому району)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</si>
</sst>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61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9" fillId="2" borderId="0" applyNumberFormat="0" applyBorder="0" applyAlignment="0" applyProtection="0"/>
  </cellStyleXfs>
  <cellXfs count="5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2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</cellXfs>
  <cellStyles count="4">
    <cellStyle name="Navadno_05_Grafik_platezej_No_5" xfId="2" xr:uid="{00000000-0005-0000-0000-000000000000}"/>
    <cellStyle name="Обычный" xfId="0" builtinId="0"/>
    <cellStyle name="Обычный 2" xfId="1" xr:uid="{00000000-0005-0000-0000-000002000000}"/>
    <cellStyle name="好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8;&#1074;&#1072;&#1085;&#1102;&#1082;&#1086;&#1074;&#1080;&#1095;\&#1055;&#1083;&#1072;&#1085;%200,4-10%20&#1085;&#1072;%202026-2030\&#1055;&#1088;&#1077;&#1076;&#1083;&#1086;&#1078;&#1077;&#1085;&#1080;&#1103;%20&#1092;&#1080;&#1083;&#1080;&#1072;&#1083;&#1086;&#1074;\&#1055;&#1083;&#1072;&#1085;&#1041;&#1069;&#1057;%202026-203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7;&#1074;&#1086;&#1076;&#1085;&#1099;&#1081;%20&#1087;&#1083;&#1072;&#1085;%202026-2030\&#1055;&#1083;&#1072;&#1085;&#1041;&#1069;&#1057;%202026-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ерспективный план"/>
      <sheetName val="Статус газификации"/>
      <sheetName val="Использование ээ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55"/>
  <sheetViews>
    <sheetView tabSelected="1" view="pageBreakPreview" topLeftCell="A3" zoomScale="85" zoomScaleNormal="55" zoomScaleSheetLayoutView="85" zoomScalePageLayoutView="55" workbookViewId="0">
      <selection activeCell="B6" sqref="B6:M6"/>
    </sheetView>
  </sheetViews>
  <sheetFormatPr defaultColWidth="9.109375" defaultRowHeight="15.6" x14ac:dyDescent="0.3"/>
  <cols>
    <col min="1" max="1" width="7.6640625" style="22" customWidth="1"/>
    <col min="2" max="2" width="58.44140625" style="23" customWidth="1"/>
    <col min="3" max="3" width="22.5546875" style="22" customWidth="1"/>
    <col min="4" max="4" width="23" style="24" customWidth="1"/>
    <col min="5" max="5" width="22" style="22" customWidth="1"/>
    <col min="6" max="6" width="17.5546875" style="17" customWidth="1"/>
    <col min="7" max="7" width="12.5546875" style="15" customWidth="1"/>
    <col min="8" max="8" width="15.6640625" style="15" customWidth="1"/>
    <col min="9" max="9" width="14.88671875" style="15" customWidth="1"/>
    <col min="10" max="10" width="13" style="13" customWidth="1"/>
    <col min="11" max="11" width="14.5546875" style="13" customWidth="1"/>
    <col min="12" max="13" width="23.44140625" style="22" customWidth="1"/>
    <col min="14" max="14" width="20" style="16" customWidth="1"/>
    <col min="15" max="15" width="17.109375" style="16" customWidth="1"/>
    <col min="16" max="55" width="9.109375" style="16"/>
    <col min="56" max="16384" width="9.109375" style="5"/>
  </cols>
  <sheetData>
    <row r="1" spans="1:56" s="29" customFormat="1" ht="21.75" customHeight="1" x14ac:dyDescent="0.35">
      <c r="A1" s="39"/>
      <c r="B1" s="34"/>
      <c r="C1" s="37"/>
      <c r="D1" s="25"/>
      <c r="E1" s="41"/>
      <c r="F1" s="41"/>
      <c r="G1" s="26"/>
      <c r="H1" s="26"/>
      <c r="I1" s="26"/>
      <c r="J1" s="27"/>
      <c r="K1" s="41"/>
      <c r="L1" s="41"/>
      <c r="M1" s="37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</row>
    <row r="2" spans="1:56" ht="15.75" customHeight="1" x14ac:dyDescent="0.3"/>
    <row r="3" spans="1:56" s="28" customFormat="1" ht="18.75" customHeight="1" x14ac:dyDescent="0.35">
      <c r="A3" s="50" t="s">
        <v>10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</row>
    <row r="4" spans="1:56" s="28" customFormat="1" ht="18.75" customHeight="1" x14ac:dyDescent="0.35">
      <c r="A4" s="45" t="s">
        <v>12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</row>
    <row r="5" spans="1:56" s="28" customFormat="1" ht="18.75" customHeight="1" x14ac:dyDescent="0.3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</row>
    <row r="6" spans="1:56" x14ac:dyDescent="0.3">
      <c r="B6" s="44" t="s">
        <v>35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56" ht="56.25" customHeight="1" x14ac:dyDescent="0.3">
      <c r="A7" s="46" t="s">
        <v>0</v>
      </c>
      <c r="B7" s="46" t="s">
        <v>1</v>
      </c>
      <c r="C7" s="46" t="s">
        <v>2</v>
      </c>
      <c r="D7" s="48" t="s">
        <v>3</v>
      </c>
      <c r="E7" s="46" t="s">
        <v>14</v>
      </c>
      <c r="F7" s="46"/>
      <c r="G7" s="46" t="s">
        <v>16</v>
      </c>
      <c r="H7" s="46"/>
      <c r="I7" s="46"/>
      <c r="J7" s="46"/>
      <c r="K7" s="46"/>
      <c r="L7" s="46" t="s">
        <v>17</v>
      </c>
      <c r="M7" s="46" t="s">
        <v>13</v>
      </c>
    </row>
    <row r="8" spans="1:56" ht="75.75" customHeight="1" x14ac:dyDescent="0.3">
      <c r="A8" s="47"/>
      <c r="B8" s="47"/>
      <c r="C8" s="47"/>
      <c r="D8" s="49"/>
      <c r="E8" s="36" t="s">
        <v>15</v>
      </c>
      <c r="F8" s="7" t="s">
        <v>4</v>
      </c>
      <c r="G8" s="12" t="s">
        <v>5</v>
      </c>
      <c r="H8" s="12" t="s">
        <v>6</v>
      </c>
      <c r="I8" s="12" t="s">
        <v>7</v>
      </c>
      <c r="J8" s="12" t="s">
        <v>8</v>
      </c>
      <c r="K8" s="12" t="s">
        <v>9</v>
      </c>
      <c r="L8" s="47"/>
      <c r="M8" s="47"/>
    </row>
    <row r="9" spans="1:56" s="4" customFormat="1" ht="50.1" customHeight="1" x14ac:dyDescent="0.3">
      <c r="A9" s="35"/>
      <c r="B9" s="42" t="s">
        <v>18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</row>
    <row r="10" spans="1:56" ht="30" customHeight="1" x14ac:dyDescent="0.3">
      <c r="A10" s="35"/>
      <c r="B10" s="42" t="s">
        <v>11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56" ht="50.1" customHeight="1" x14ac:dyDescent="0.3">
      <c r="A11" s="35">
        <f>MAX($A$9:A10)+1</f>
        <v>1</v>
      </c>
      <c r="B11" s="2" t="s">
        <v>22</v>
      </c>
      <c r="C11" s="35" t="s">
        <v>19</v>
      </c>
      <c r="D11" s="40">
        <v>1.8</v>
      </c>
      <c r="E11" s="35">
        <v>2025</v>
      </c>
      <c r="F11" s="6">
        <v>2027</v>
      </c>
      <c r="G11" s="11">
        <f>0.1*195*D11</f>
        <v>35.1</v>
      </c>
      <c r="H11" s="11">
        <f>D11*195*0.9</f>
        <v>315.90000000000003</v>
      </c>
      <c r="I11" s="11">
        <v>0</v>
      </c>
      <c r="J11" s="11">
        <v>0</v>
      </c>
      <c r="K11" s="11">
        <v>0</v>
      </c>
      <c r="L11" s="35"/>
      <c r="M11" s="35"/>
    </row>
    <row r="12" spans="1:56" ht="50.1" customHeight="1" x14ac:dyDescent="0.3">
      <c r="A12" s="35">
        <f>MAX($A$9:A11)+1</f>
        <v>2</v>
      </c>
      <c r="B12" s="2" t="s">
        <v>27</v>
      </c>
      <c r="C12" s="35" t="s">
        <v>25</v>
      </c>
      <c r="D12" s="40">
        <v>5</v>
      </c>
      <c r="E12" s="35">
        <v>2025</v>
      </c>
      <c r="F12" s="6">
        <v>2026</v>
      </c>
      <c r="G12" s="11">
        <f>0.9*D12*195</f>
        <v>877.5</v>
      </c>
      <c r="H12" s="11">
        <v>0</v>
      </c>
      <c r="I12" s="11">
        <v>0</v>
      </c>
      <c r="J12" s="11">
        <v>0</v>
      </c>
      <c r="K12" s="11">
        <v>0</v>
      </c>
      <c r="L12" s="35" t="s">
        <v>24</v>
      </c>
      <c r="M12" s="35"/>
    </row>
    <row r="13" spans="1:56" ht="50.1" customHeight="1" x14ac:dyDescent="0.3">
      <c r="A13" s="35">
        <f>MAX($A$9:A12)+1</f>
        <v>3</v>
      </c>
      <c r="B13" s="2" t="s">
        <v>23</v>
      </c>
      <c r="C13" s="35" t="s">
        <v>25</v>
      </c>
      <c r="D13" s="40">
        <v>8</v>
      </c>
      <c r="E13" s="35">
        <v>2027</v>
      </c>
      <c r="F13" s="6">
        <v>2028</v>
      </c>
      <c r="G13" s="11">
        <f>0.1*195*D13</f>
        <v>156</v>
      </c>
      <c r="H13" s="11">
        <v>0</v>
      </c>
      <c r="I13" s="11">
        <f>D13*195*0.9</f>
        <v>1404</v>
      </c>
      <c r="J13" s="11">
        <v>0</v>
      </c>
      <c r="K13" s="11">
        <v>0</v>
      </c>
      <c r="L13" s="35" t="s">
        <v>24</v>
      </c>
      <c r="M13" s="35"/>
    </row>
    <row r="14" spans="1:56" ht="50.1" customHeight="1" x14ac:dyDescent="0.3">
      <c r="A14" s="35">
        <f>MAX($A$9:A13)+1</f>
        <v>4</v>
      </c>
      <c r="B14" s="3" t="s">
        <v>30</v>
      </c>
      <c r="C14" s="35" t="s">
        <v>25</v>
      </c>
      <c r="D14" s="40">
        <v>2.5</v>
      </c>
      <c r="E14" s="35">
        <v>2028</v>
      </c>
      <c r="F14" s="6">
        <v>2030</v>
      </c>
      <c r="G14" s="11">
        <v>0</v>
      </c>
      <c r="H14" s="11">
        <v>0</v>
      </c>
      <c r="I14" s="11">
        <f>D14*195*0.1</f>
        <v>48.75</v>
      </c>
      <c r="J14" s="11">
        <v>0</v>
      </c>
      <c r="K14" s="11">
        <f>D14*195*0.9</f>
        <v>438.75</v>
      </c>
      <c r="L14" s="35" t="s">
        <v>24</v>
      </c>
      <c r="M14" s="35"/>
    </row>
    <row r="15" spans="1:56" s="8" customFormat="1" ht="50.1" customHeight="1" x14ac:dyDescent="0.3">
      <c r="A15" s="35">
        <f>MAX($A$9:A14)+1</f>
        <v>5</v>
      </c>
      <c r="B15" s="3" t="s">
        <v>32</v>
      </c>
      <c r="C15" s="35" t="s">
        <v>20</v>
      </c>
      <c r="D15" s="40">
        <v>5</v>
      </c>
      <c r="E15" s="35">
        <v>2027</v>
      </c>
      <c r="F15" s="6">
        <v>2028</v>
      </c>
      <c r="G15" s="11">
        <f>0.1*195*D15</f>
        <v>97.5</v>
      </c>
      <c r="H15" s="11">
        <v>0</v>
      </c>
      <c r="I15" s="11">
        <f>D15*195*0.9</f>
        <v>877.5</v>
      </c>
      <c r="J15" s="11">
        <v>0</v>
      </c>
      <c r="K15" s="11">
        <v>0</v>
      </c>
      <c r="L15" s="35" t="s">
        <v>24</v>
      </c>
      <c r="M15" s="3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20"/>
    </row>
    <row r="16" spans="1:56" ht="50.1" customHeight="1" x14ac:dyDescent="0.3">
      <c r="A16" s="35">
        <f>MAX($A$9:A15)+1</f>
        <v>6</v>
      </c>
      <c r="B16" s="2" t="s">
        <v>21</v>
      </c>
      <c r="C16" s="35" t="s">
        <v>19</v>
      </c>
      <c r="D16" s="40">
        <v>9.1199999999999992</v>
      </c>
      <c r="E16" s="35">
        <v>2026</v>
      </c>
      <c r="F16" s="6">
        <v>2027</v>
      </c>
      <c r="G16" s="11">
        <v>0</v>
      </c>
      <c r="H16" s="11">
        <f>D16*195*0.9</f>
        <v>1600.56</v>
      </c>
      <c r="I16" s="11">
        <v>0</v>
      </c>
      <c r="J16" s="14">
        <v>0</v>
      </c>
      <c r="K16" s="14">
        <v>0</v>
      </c>
      <c r="L16" s="35" t="s">
        <v>24</v>
      </c>
      <c r="M16" s="35"/>
    </row>
    <row r="17" spans="1:55" ht="50.1" customHeight="1" x14ac:dyDescent="0.3">
      <c r="A17" s="35">
        <f>MAX($A$9:A16)+1</f>
        <v>7</v>
      </c>
      <c r="B17" s="2" t="s">
        <v>26</v>
      </c>
      <c r="C17" s="35" t="s">
        <v>20</v>
      </c>
      <c r="D17" s="40">
        <v>8</v>
      </c>
      <c r="E17" s="35">
        <v>2027</v>
      </c>
      <c r="F17" s="6">
        <v>2029</v>
      </c>
      <c r="G17" s="11">
        <v>0</v>
      </c>
      <c r="H17" s="11">
        <f>D17*195*0.1</f>
        <v>156</v>
      </c>
      <c r="I17" s="11">
        <v>0</v>
      </c>
      <c r="J17" s="11">
        <f>0.9*195*D17</f>
        <v>1404</v>
      </c>
      <c r="K17" s="11">
        <v>0</v>
      </c>
      <c r="L17" s="35" t="s">
        <v>24</v>
      </c>
      <c r="M17" s="35"/>
    </row>
    <row r="18" spans="1:55" ht="45.75" customHeight="1" x14ac:dyDescent="0.3">
      <c r="A18" s="35">
        <f>MAX($A$9:A17)+1</f>
        <v>8</v>
      </c>
      <c r="B18" s="3" t="s">
        <v>31</v>
      </c>
      <c r="C18" s="35" t="s">
        <v>25</v>
      </c>
      <c r="D18" s="33">
        <v>12</v>
      </c>
      <c r="E18" s="1">
        <v>2027</v>
      </c>
      <c r="F18" s="1">
        <v>2029</v>
      </c>
      <c r="G18" s="11">
        <v>0</v>
      </c>
      <c r="H18" s="11">
        <f>0.1*195*D18</f>
        <v>234</v>
      </c>
      <c r="I18" s="11">
        <v>0</v>
      </c>
      <c r="J18" s="11">
        <f>0.9*195*D18</f>
        <v>2106</v>
      </c>
      <c r="K18" s="11">
        <v>0</v>
      </c>
      <c r="L18" s="35" t="s">
        <v>24</v>
      </c>
      <c r="M18" s="35"/>
    </row>
    <row r="19" spans="1:55" ht="36" customHeight="1" x14ac:dyDescent="0.3">
      <c r="A19" s="35">
        <f>MAX($A$9:A18)+1</f>
        <v>9</v>
      </c>
      <c r="B19" s="3" t="s">
        <v>29</v>
      </c>
      <c r="C19" s="35" t="s">
        <v>19</v>
      </c>
      <c r="D19" s="40">
        <v>8</v>
      </c>
      <c r="E19" s="35">
        <v>2028</v>
      </c>
      <c r="F19" s="6">
        <v>2030</v>
      </c>
      <c r="G19" s="11">
        <v>0</v>
      </c>
      <c r="H19" s="11">
        <v>0</v>
      </c>
      <c r="I19" s="11">
        <f>D19*195*0.1</f>
        <v>156</v>
      </c>
      <c r="J19" s="11">
        <v>0</v>
      </c>
      <c r="K19" s="11">
        <f>D19*195*0.9</f>
        <v>1404</v>
      </c>
      <c r="L19" s="35" t="s">
        <v>24</v>
      </c>
      <c r="M19" s="35"/>
    </row>
    <row r="20" spans="1:55" ht="38.25" customHeight="1" x14ac:dyDescent="0.3">
      <c r="A20" s="35">
        <f>MAX($A$9:A19)+1</f>
        <v>10</v>
      </c>
      <c r="B20" s="2" t="s">
        <v>33</v>
      </c>
      <c r="C20" s="35" t="s">
        <v>20</v>
      </c>
      <c r="D20" s="33">
        <v>10</v>
      </c>
      <c r="E20" s="35">
        <v>2028</v>
      </c>
      <c r="F20" s="6">
        <v>2030</v>
      </c>
      <c r="G20" s="11">
        <v>0</v>
      </c>
      <c r="H20" s="11">
        <v>0</v>
      </c>
      <c r="I20" s="11">
        <f>D20*195*0.1</f>
        <v>195</v>
      </c>
      <c r="J20" s="11">
        <v>0</v>
      </c>
      <c r="K20" s="11">
        <f>D20*195*0.9</f>
        <v>1755</v>
      </c>
      <c r="L20" s="35" t="s">
        <v>24</v>
      </c>
      <c r="M20" s="35"/>
    </row>
    <row r="21" spans="1:55" ht="31.5" customHeight="1" x14ac:dyDescent="0.3">
      <c r="A21" s="35">
        <f>MAX($A$9:A20)+1</f>
        <v>11</v>
      </c>
      <c r="B21" s="3" t="s">
        <v>28</v>
      </c>
      <c r="C21" s="35" t="s">
        <v>25</v>
      </c>
      <c r="D21" s="33">
        <v>10</v>
      </c>
      <c r="E21" s="1">
        <v>2027</v>
      </c>
      <c r="F21" s="1">
        <v>2029</v>
      </c>
      <c r="G21" s="11">
        <v>0</v>
      </c>
      <c r="H21" s="11">
        <f>0.1*195*D21</f>
        <v>195</v>
      </c>
      <c r="I21" s="11">
        <v>0</v>
      </c>
      <c r="J21" s="11">
        <f>0.9*195*D21</f>
        <v>1755</v>
      </c>
      <c r="K21" s="11">
        <v>0</v>
      </c>
      <c r="L21" s="35" t="s">
        <v>24</v>
      </c>
      <c r="M21" s="35"/>
    </row>
    <row r="22" spans="1:55" x14ac:dyDescent="0.3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1:55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1:55" x14ac:dyDescent="0.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1:55" x14ac:dyDescent="0.3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</row>
    <row r="26" spans="1:55" x14ac:dyDescent="0.3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5" x14ac:dyDescent="0.3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5" x14ac:dyDescent="0.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55" x14ac:dyDescent="0.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55" x14ac:dyDescent="0.3">
      <c r="B30" s="10"/>
      <c r="C30" s="9"/>
      <c r="D30" s="30"/>
      <c r="E30" s="9"/>
      <c r="F30" s="18"/>
      <c r="G30" s="38"/>
      <c r="H30" s="38"/>
      <c r="I30" s="38"/>
      <c r="J30" s="21"/>
      <c r="K30" s="21"/>
      <c r="L30" s="9"/>
      <c r="M30" s="9"/>
    </row>
    <row r="31" spans="1:55" x14ac:dyDescent="0.3">
      <c r="B31" s="10"/>
      <c r="C31" s="9"/>
      <c r="D31" s="30"/>
      <c r="E31" s="9"/>
      <c r="F31" s="18"/>
      <c r="G31" s="38"/>
      <c r="H31" s="38"/>
      <c r="I31" s="38"/>
      <c r="J31" s="21"/>
      <c r="K31" s="21"/>
      <c r="L31" s="9"/>
      <c r="M31" s="9"/>
    </row>
    <row r="32" spans="1:55" x14ac:dyDescent="0.3">
      <c r="B32" s="10"/>
      <c r="C32" s="9"/>
      <c r="D32" s="30"/>
      <c r="E32" s="9"/>
      <c r="F32" s="18"/>
      <c r="G32" s="38"/>
      <c r="H32" s="38"/>
      <c r="I32" s="38"/>
      <c r="J32" s="21"/>
      <c r="K32" s="21"/>
      <c r="L32" s="9"/>
      <c r="M32" s="9"/>
    </row>
    <row r="33" spans="2:13" x14ac:dyDescent="0.3">
      <c r="B33" s="10"/>
      <c r="C33" s="9"/>
      <c r="D33" s="30"/>
      <c r="E33" s="9"/>
      <c r="F33" s="18"/>
      <c r="G33" s="38"/>
      <c r="H33" s="38"/>
      <c r="I33" s="38"/>
      <c r="J33" s="21"/>
      <c r="K33" s="21"/>
      <c r="L33" s="9"/>
      <c r="M33" s="9"/>
    </row>
    <row r="34" spans="2:13" x14ac:dyDescent="0.3">
      <c r="B34" s="10"/>
      <c r="C34" s="9"/>
      <c r="D34" s="30"/>
      <c r="E34" s="9"/>
      <c r="F34" s="18"/>
      <c r="G34" s="38"/>
      <c r="H34" s="38"/>
      <c r="I34" s="38"/>
      <c r="J34" s="21"/>
      <c r="K34" s="21"/>
      <c r="L34" s="9"/>
      <c r="M34" s="9"/>
    </row>
    <row r="35" spans="2:13" x14ac:dyDescent="0.3">
      <c r="B35" s="10"/>
      <c r="C35" s="9"/>
      <c r="D35" s="30"/>
      <c r="E35" s="9"/>
      <c r="F35" s="18"/>
      <c r="G35" s="38"/>
      <c r="H35" s="38"/>
      <c r="I35" s="38"/>
      <c r="J35" s="21"/>
      <c r="K35" s="21"/>
      <c r="L35" s="9"/>
      <c r="M35" s="9"/>
    </row>
    <row r="36" spans="2:13" x14ac:dyDescent="0.3">
      <c r="B36" s="10"/>
      <c r="C36" s="9"/>
      <c r="D36" s="30"/>
      <c r="E36" s="9"/>
      <c r="F36" s="18"/>
      <c r="G36" s="38"/>
      <c r="H36" s="38"/>
      <c r="I36" s="38"/>
      <c r="J36" s="21"/>
      <c r="K36" s="21"/>
      <c r="L36" s="9"/>
      <c r="M36" s="9"/>
    </row>
    <row r="37" spans="2:13" x14ac:dyDescent="0.3">
      <c r="B37" s="10"/>
      <c r="C37" s="9"/>
      <c r="D37" s="30"/>
      <c r="E37" s="9"/>
      <c r="F37" s="18"/>
      <c r="G37" s="38"/>
      <c r="H37" s="38"/>
      <c r="I37" s="38"/>
      <c r="J37" s="21"/>
      <c r="K37" s="21"/>
      <c r="L37" s="9"/>
      <c r="M37" s="9"/>
    </row>
    <row r="38" spans="2:13" x14ac:dyDescent="0.3">
      <c r="B38" s="10"/>
      <c r="C38" s="9"/>
      <c r="D38" s="30"/>
      <c r="E38" s="9"/>
      <c r="F38" s="18"/>
      <c r="G38" s="38"/>
      <c r="H38" s="38"/>
      <c r="I38" s="38"/>
      <c r="J38" s="21"/>
      <c r="K38" s="21"/>
      <c r="L38" s="9"/>
      <c r="M38" s="9"/>
    </row>
    <row r="39" spans="2:13" x14ac:dyDescent="0.3">
      <c r="B39" s="10"/>
      <c r="C39" s="9"/>
      <c r="D39" s="30"/>
      <c r="E39" s="9"/>
      <c r="F39" s="18"/>
      <c r="G39" s="38"/>
      <c r="H39" s="38"/>
      <c r="I39" s="38"/>
      <c r="J39" s="21"/>
      <c r="K39" s="21"/>
      <c r="L39" s="9"/>
      <c r="M39" s="9"/>
    </row>
    <row r="40" spans="2:13" x14ac:dyDescent="0.3">
      <c r="B40" s="10"/>
      <c r="C40" s="9"/>
      <c r="D40" s="30"/>
      <c r="E40" s="9"/>
      <c r="F40" s="18"/>
      <c r="G40" s="38"/>
      <c r="H40" s="38"/>
      <c r="I40" s="38"/>
      <c r="J40" s="21"/>
      <c r="K40" s="21"/>
      <c r="L40" s="9"/>
      <c r="M40" s="9"/>
    </row>
    <row r="41" spans="2:13" x14ac:dyDescent="0.3">
      <c r="B41" s="10"/>
      <c r="C41" s="9"/>
      <c r="D41" s="30"/>
      <c r="E41" s="9"/>
      <c r="F41" s="18"/>
      <c r="G41" s="38"/>
      <c r="H41" s="38"/>
      <c r="I41" s="38"/>
      <c r="J41" s="21"/>
      <c r="K41" s="21"/>
      <c r="L41" s="9"/>
      <c r="M41" s="9"/>
    </row>
    <row r="42" spans="2:13" x14ac:dyDescent="0.3">
      <c r="B42" s="10"/>
      <c r="C42" s="9"/>
      <c r="D42" s="30"/>
      <c r="E42" s="9"/>
      <c r="F42" s="18"/>
      <c r="G42" s="38"/>
      <c r="H42" s="38"/>
      <c r="I42" s="38"/>
      <c r="J42" s="21"/>
      <c r="K42" s="21"/>
      <c r="L42" s="9"/>
      <c r="M42" s="9"/>
    </row>
    <row r="43" spans="2:13" x14ac:dyDescent="0.3">
      <c r="B43" s="10"/>
      <c r="C43" s="9"/>
      <c r="D43" s="30"/>
      <c r="E43" s="9"/>
      <c r="F43" s="18"/>
      <c r="G43" s="38"/>
      <c r="H43" s="38"/>
      <c r="I43" s="38"/>
      <c r="J43" s="21"/>
      <c r="K43" s="21"/>
      <c r="L43" s="9"/>
      <c r="M43" s="9"/>
    </row>
    <row r="44" spans="2:13" x14ac:dyDescent="0.3">
      <c r="B44" s="10"/>
      <c r="C44" s="9"/>
      <c r="D44" s="30"/>
      <c r="E44" s="9"/>
      <c r="F44" s="18"/>
      <c r="G44" s="38"/>
      <c r="H44" s="38"/>
      <c r="I44" s="38"/>
      <c r="J44" s="21"/>
      <c r="K44" s="21"/>
      <c r="L44" s="9"/>
      <c r="M44" s="9"/>
    </row>
    <row r="45" spans="2:13" x14ac:dyDescent="0.3">
      <c r="B45" s="10"/>
      <c r="C45" s="9"/>
      <c r="D45" s="30"/>
      <c r="E45" s="9"/>
      <c r="F45" s="18"/>
      <c r="G45" s="38"/>
      <c r="H45" s="38"/>
      <c r="I45" s="38"/>
      <c r="J45" s="21"/>
      <c r="K45" s="21"/>
      <c r="L45" s="9"/>
      <c r="M45" s="9"/>
    </row>
    <row r="46" spans="2:13" x14ac:dyDescent="0.3">
      <c r="B46" s="10"/>
      <c r="C46" s="9"/>
      <c r="D46" s="30"/>
      <c r="E46" s="9"/>
      <c r="F46" s="18"/>
      <c r="G46" s="38"/>
      <c r="H46" s="38"/>
      <c r="I46" s="38"/>
      <c r="J46" s="21"/>
      <c r="K46" s="21"/>
      <c r="L46" s="9"/>
      <c r="M46" s="9"/>
    </row>
    <row r="47" spans="2:13" x14ac:dyDescent="0.3">
      <c r="B47" s="10"/>
      <c r="C47" s="9"/>
      <c r="D47" s="30"/>
      <c r="E47" s="9"/>
      <c r="F47" s="18"/>
      <c r="G47" s="38"/>
      <c r="H47" s="38"/>
      <c r="I47" s="38"/>
      <c r="J47" s="21"/>
      <c r="K47" s="21"/>
      <c r="L47" s="9"/>
      <c r="M47" s="9"/>
    </row>
    <row r="48" spans="2:13" x14ac:dyDescent="0.3">
      <c r="B48" s="10"/>
      <c r="C48" s="9"/>
      <c r="D48" s="30"/>
      <c r="E48" s="9"/>
      <c r="F48" s="18"/>
      <c r="G48" s="38"/>
      <c r="H48" s="38"/>
      <c r="I48" s="38"/>
      <c r="J48" s="21"/>
      <c r="K48" s="21"/>
      <c r="L48" s="9"/>
      <c r="M48" s="9"/>
    </row>
    <row r="49" spans="2:13" x14ac:dyDescent="0.3">
      <c r="B49" s="10"/>
      <c r="C49" s="9"/>
      <c r="D49" s="30"/>
      <c r="E49" s="9"/>
      <c r="F49" s="18"/>
      <c r="G49" s="38"/>
      <c r="H49" s="38"/>
      <c r="I49" s="38"/>
      <c r="J49" s="21"/>
      <c r="K49" s="21"/>
      <c r="L49" s="9"/>
      <c r="M49" s="9"/>
    </row>
    <row r="50" spans="2:13" x14ac:dyDescent="0.3">
      <c r="B50" s="10"/>
      <c r="C50" s="9"/>
      <c r="D50" s="30"/>
      <c r="E50" s="9"/>
      <c r="F50" s="18"/>
      <c r="G50" s="38"/>
      <c r="H50" s="38"/>
      <c r="I50" s="38"/>
      <c r="J50" s="21"/>
      <c r="K50" s="21"/>
      <c r="L50" s="9"/>
      <c r="M50" s="9"/>
    </row>
    <row r="51" spans="2:13" x14ac:dyDescent="0.3">
      <c r="B51" s="10"/>
      <c r="C51" s="9"/>
      <c r="D51" s="30"/>
      <c r="E51" s="9"/>
      <c r="F51" s="18"/>
      <c r="G51" s="38"/>
      <c r="H51" s="38"/>
      <c r="I51" s="38"/>
      <c r="J51" s="21"/>
      <c r="K51" s="21"/>
      <c r="L51" s="9"/>
      <c r="M51" s="9"/>
    </row>
    <row r="52" spans="2:13" x14ac:dyDescent="0.3">
      <c r="B52" s="10"/>
      <c r="C52" s="9"/>
      <c r="D52" s="30"/>
      <c r="E52" s="9"/>
      <c r="F52" s="18"/>
      <c r="G52" s="38"/>
      <c r="H52" s="38"/>
      <c r="I52" s="38"/>
      <c r="J52" s="21"/>
      <c r="K52" s="21"/>
      <c r="L52" s="9"/>
      <c r="M52" s="9"/>
    </row>
    <row r="53" spans="2:13" x14ac:dyDescent="0.3">
      <c r="B53" s="10"/>
      <c r="C53" s="9"/>
      <c r="D53" s="30"/>
      <c r="E53" s="9"/>
      <c r="F53" s="18"/>
      <c r="G53" s="38"/>
      <c r="H53" s="38"/>
      <c r="I53" s="38"/>
      <c r="J53" s="21"/>
      <c r="K53" s="21"/>
      <c r="L53" s="9"/>
      <c r="M53" s="9"/>
    </row>
    <row r="54" spans="2:13" x14ac:dyDescent="0.3">
      <c r="B54" s="10"/>
      <c r="C54" s="9"/>
      <c r="D54" s="30"/>
      <c r="E54" s="9"/>
      <c r="F54" s="18"/>
      <c r="G54" s="38"/>
      <c r="H54" s="38"/>
      <c r="I54" s="38"/>
      <c r="J54" s="21"/>
      <c r="K54" s="21"/>
      <c r="L54" s="9"/>
      <c r="M54" s="9"/>
    </row>
    <row r="55" spans="2:13" x14ac:dyDescent="0.3">
      <c r="B55" s="10"/>
      <c r="C55" s="9"/>
      <c r="D55" s="30"/>
      <c r="E55" s="9"/>
      <c r="F55" s="18"/>
      <c r="G55" s="38"/>
      <c r="H55" s="38"/>
      <c r="I55" s="38"/>
      <c r="J55" s="21"/>
      <c r="K55" s="21"/>
      <c r="L55" s="9"/>
      <c r="M55" s="9"/>
    </row>
  </sheetData>
  <sheetProtection selectLockedCells="1" selectUnlockedCells="1"/>
  <mergeCells count="16">
    <mergeCell ref="E1:F1"/>
    <mergeCell ref="B10:M10"/>
    <mergeCell ref="K1:L1"/>
    <mergeCell ref="B6:M6"/>
    <mergeCell ref="A5:M5"/>
    <mergeCell ref="B9:M9"/>
    <mergeCell ref="B7:B8"/>
    <mergeCell ref="C7:C8"/>
    <mergeCell ref="D7:D8"/>
    <mergeCell ref="G7:K7"/>
    <mergeCell ref="E7:F7"/>
    <mergeCell ref="A7:A8"/>
    <mergeCell ref="A3:M3"/>
    <mergeCell ref="A4:M4"/>
    <mergeCell ref="L7:L8"/>
    <mergeCell ref="M7:M8"/>
  </mergeCells>
  <pageMargins left="0.23622047244094491" right="0.23622047244094491" top="0.74803149606299213" bottom="0.74803149606299213" header="0.31496062992125984" footer="0.31496062992125984"/>
  <pageSetup paperSize="9" scale="53" firstPageNumber="5" fitToHeight="0" orientation="landscape" useFirstPageNumber="1" verticalDpi="1200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'D:\Иванюкович\План 0,4-10 на 2026-2030\Предложения филиалов\[ПланБЭС 2026-2030.xlsx]Статус газификации'!#REF!</xm:f>
          </x14:formula1>
          <xm:sqref>C20:C21 C12:C15 C17</xm:sqref>
        </x14:dataValidation>
        <x14:dataValidation type="list" allowBlank="1" showInputMessage="1" showErrorMessage="1" xr:uid="{00000000-0002-0000-0000-000002000000}">
          <x14:formula1>
            <xm:f>'D:\Иванюкович\План 0,4-10 на 2026-2030\Предложения филиалов\[ПланБЭС 2026-2030.xlsx]Использование ээ'!#REF!</xm:f>
          </x14:formula1>
          <xm:sqref>L11:M12 L15:M16</xm:sqref>
        </x14:dataValidation>
        <x14:dataValidation type="list" allowBlank="1" showInputMessage="1" showErrorMessage="1" xr:uid="{00000000-0002-0000-0000-000008000000}">
          <x14:formula1>
            <xm:f>'D:\Сводный план 2026-2030\[ПланБЭС 2026-2030.xlsx]Статус газификации'!#REF!</xm:f>
          </x14:formula1>
          <xm:sqref>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План26-30</vt:lpstr>
      <vt:lpstr>'План26-30'!Область_печати</vt:lpstr>
    </vt:vector>
  </TitlesOfParts>
  <Company>Minskenergo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Скальчук Алексей Павлович</dc:creator>
  <cp:lastModifiedBy>pt-inzh-3</cp:lastModifiedBy>
  <cp:lastPrinted>2026-04-17T06:12:51Z</cp:lastPrinted>
  <dcterms:created xsi:type="dcterms:W3CDTF">2024-04-10T05:14:45Z</dcterms:created>
  <dcterms:modified xsi:type="dcterms:W3CDTF">2026-06-10T05:23:30Z</dcterms:modified>
</cp:coreProperties>
</file>